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4"/>
  </bookViews>
  <sheets>
    <sheet name="STI1" sheetId="1" r:id="rId1"/>
    <sheet name="STI2" sheetId="2" r:id="rId2"/>
    <sheet name="STI3" sheetId="3" r:id="rId3"/>
    <sheet name="STI4" sheetId="4" r:id="rId4"/>
    <sheet name="STI5" sheetId="5" r:id="rId5"/>
    <sheet name="STI6" sheetId="6" r:id="rId6"/>
    <sheet name="STI7" sheetId="7" r:id="rId7"/>
    <sheet name="STI8" sheetId="8" r:id="rId8"/>
    <sheet name="STI9" sheetId="9" r:id="rId9"/>
    <sheet name="STI10" sheetId="10" r:id="rId10"/>
    <sheet name="STI11" sheetId="11" r:id="rId11"/>
  </sheets>
  <externalReferences>
    <externalReference r:id="rId14"/>
  </externalReferences>
  <definedNames>
    <definedName name="column_headings">#REF!</definedName>
    <definedName name="column_numbers">#REF!</definedName>
    <definedName name="data">#REF!</definedName>
    <definedName name="ea_flux">#REF!</definedName>
    <definedName name="Equilibre">#REF!</definedName>
    <definedName name="footnotes">#REF!</definedName>
    <definedName name="PIB">#REF!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<sst xmlns="http://schemas.openxmlformats.org/spreadsheetml/2006/main" count="778" uniqueCount="142">
  <si>
    <t>fractile</t>
  </si>
  <si>
    <t>nombre (milliers)</t>
  </si>
  <si>
    <t>seuil</t>
  </si>
  <si>
    <t>revenu moyen</t>
  </si>
  <si>
    <t>tx global</t>
  </si>
  <si>
    <t>% ya</t>
  </si>
  <si>
    <t>% yk</t>
  </si>
  <si>
    <t>Part dans rev. total</t>
  </si>
  <si>
    <t>pondv</t>
  </si>
  <si>
    <t>irf</t>
  </si>
  <si>
    <t>tvaf</t>
  </si>
  <si>
    <t xml:space="preserve"> 0-100</t>
  </si>
  <si>
    <t xml:space="preserve"> 0-50</t>
  </si>
  <si>
    <t>Pauvres</t>
  </si>
  <si>
    <t xml:space="preserve"> 50-90</t>
  </si>
  <si>
    <t>Moyens</t>
  </si>
  <si>
    <t xml:space="preserve"> 90-100</t>
  </si>
  <si>
    <t>Riches</t>
  </si>
  <si>
    <t xml:space="preserve"> 0-10</t>
  </si>
  <si>
    <t xml:space="preserve"> 10-20</t>
  </si>
  <si>
    <t xml:space="preserve"> 20-30</t>
  </si>
  <si>
    <t xml:space="preserve"> 30-40</t>
  </si>
  <si>
    <t xml:space="preserve"> 40-50</t>
  </si>
  <si>
    <t xml:space="preserve"> 50-60</t>
  </si>
  <si>
    <t xml:space="preserve"> 60-70</t>
  </si>
  <si>
    <t xml:space="preserve"> 70-80 </t>
  </si>
  <si>
    <t>80-90</t>
  </si>
  <si>
    <t xml:space="preserve"> 90-95</t>
  </si>
  <si>
    <t xml:space="preserve"> Riches</t>
  </si>
  <si>
    <t xml:space="preserve"> 95-99</t>
  </si>
  <si>
    <t xml:space="preserve"> 99-100</t>
  </si>
  <si>
    <t xml:space="preserve"> 95-96</t>
  </si>
  <si>
    <t>Moyens riches</t>
  </si>
  <si>
    <t xml:space="preserve"> 96-97</t>
  </si>
  <si>
    <t xml:space="preserve"> 97-98</t>
  </si>
  <si>
    <t xml:space="preserve"> 98-99</t>
  </si>
  <si>
    <t>99-99.9</t>
  </si>
  <si>
    <t>Très riches</t>
  </si>
  <si>
    <t>99.9-99.99</t>
  </si>
  <si>
    <t>99.99-99.999</t>
  </si>
  <si>
    <t>99.999-100</t>
  </si>
  <si>
    <t>(en milliards d'euros)</t>
  </si>
  <si>
    <t>masse_tot</t>
  </si>
  <si>
    <t>masse_trav</t>
  </si>
  <si>
    <t>masse_cap</t>
  </si>
  <si>
    <t>Travail</t>
  </si>
  <si>
    <t>Capital</t>
  </si>
  <si>
    <t>Masses de revenu primaire</t>
  </si>
  <si>
    <t>Masses d'impôt totaux</t>
  </si>
  <si>
    <r>
      <t>dont TVA et autres impôts indirects</t>
    </r>
    <r>
      <rPr>
        <sz val="10"/>
        <rFont val="Arial"/>
        <family val="2"/>
      </rPr>
      <t xml:space="preserve"> (TVA+TP+TH)</t>
    </r>
  </si>
  <si>
    <t xml:space="preserve">Revenu primaire total </t>
  </si>
  <si>
    <t>(en %)</t>
  </si>
  <si>
    <r>
      <t xml:space="preserve">dont cotisations sociales contributives </t>
    </r>
    <r>
      <rPr>
        <sz val="10"/>
        <rFont val="Arial"/>
        <family val="2"/>
      </rPr>
      <t>(retraite et chômage)</t>
    </r>
  </si>
  <si>
    <t>masse_trans</t>
  </si>
  <si>
    <t>Remplac.</t>
  </si>
  <si>
    <t>Transferts purs</t>
  </si>
  <si>
    <r>
      <t xml:space="preserve">dont cotisations sociales </t>
    </r>
    <r>
      <rPr>
        <sz val="10"/>
        <rFont val="Arial"/>
        <family val="2"/>
      </rPr>
      <t>(CS+TS+CSK)</t>
    </r>
  </si>
  <si>
    <r>
      <t xml:space="preserve">dont impôts sur le capital </t>
    </r>
    <r>
      <rPr>
        <sz val="10"/>
        <rFont val="Arial"/>
        <family val="2"/>
      </rPr>
      <t>(IS+TF+ISF+DMTG)</t>
    </r>
  </si>
  <si>
    <t>masse_remp</t>
  </si>
  <si>
    <r>
      <t>dont IR actuel</t>
    </r>
    <r>
      <rPr>
        <sz val="10"/>
        <rFont val="Arial"/>
        <family val="2"/>
      </rPr>
      <t xml:space="preserve">            (CSG+IRPP+PL-PPE)</t>
    </r>
  </si>
  <si>
    <t>dont nouvel IR</t>
  </si>
  <si>
    <t>dt IR actuel</t>
  </si>
  <si>
    <t>dt TVA et autres</t>
  </si>
  <si>
    <t>y_prima</t>
  </si>
  <si>
    <t>impota_prim</t>
  </si>
  <si>
    <t>iraf</t>
  </si>
  <si>
    <t>ik</t>
  </si>
  <si>
    <t>iiaf</t>
  </si>
  <si>
    <t>csts</t>
  </si>
  <si>
    <r>
      <t xml:space="preserve">Tableau STI3: Simulations globales (tous impôts, avec IR actuel) - Résultats par fractiles de revenu primaire </t>
    </r>
    <r>
      <rPr>
        <sz val="12"/>
        <rFont val="Arial"/>
        <family val="2"/>
      </rPr>
      <t xml:space="preserve">(champ: tous les indvidus 18+) (revenus 2010) </t>
    </r>
  </si>
  <si>
    <t xml:space="preserve">dt IK </t>
  </si>
  <si>
    <t>dt CS et autres</t>
  </si>
  <si>
    <t>tx IS</t>
  </si>
  <si>
    <t>tx TF</t>
  </si>
  <si>
    <t>tx ISF</t>
  </si>
  <si>
    <t>tx DMTG</t>
  </si>
  <si>
    <t>tx TVA</t>
  </si>
  <si>
    <t>tx TP</t>
  </si>
  <si>
    <t>tx TH</t>
  </si>
  <si>
    <t>tx CS</t>
  </si>
  <si>
    <t>tx TS</t>
  </si>
  <si>
    <t>tx CS_CONT</t>
  </si>
  <si>
    <t>is</t>
  </si>
  <si>
    <t>tf</t>
  </si>
  <si>
    <t>isf</t>
  </si>
  <si>
    <t>dmtg</t>
  </si>
  <si>
    <t>tvaaf</t>
  </si>
  <si>
    <t>tpaf</t>
  </si>
  <si>
    <t>thf</t>
  </si>
  <si>
    <t>cs</t>
  </si>
  <si>
    <t>ts</t>
  </si>
  <si>
    <t>cs_contr</t>
  </si>
  <si>
    <t>yk_prima</t>
  </si>
  <si>
    <t>ya_prima</t>
  </si>
  <si>
    <t>y_prim</t>
  </si>
  <si>
    <t>impot_prim</t>
  </si>
  <si>
    <t>iif</t>
  </si>
  <si>
    <r>
      <t xml:space="preserve">Tableau STI4: Simulations globales (tous impôts, avec nouvel IR) - Résultats par fractiles de revenu primaire </t>
    </r>
    <r>
      <rPr>
        <sz val="12"/>
        <rFont val="Arial"/>
        <family val="2"/>
      </rPr>
      <t xml:space="preserve">(champ: tous les indvidus 18+) (revenus 2010) </t>
    </r>
  </si>
  <si>
    <t>tpf</t>
  </si>
  <si>
    <t>yk_prim</t>
  </si>
  <si>
    <t>ya_prim</t>
  </si>
  <si>
    <r>
      <t xml:space="preserve">Tableau STI5: Simulations globales (tous impôts, avec IR actuel) - Résultats par fractiles de revenu primaire </t>
    </r>
    <r>
      <rPr>
        <sz val="12"/>
        <rFont val="Arial"/>
        <family val="2"/>
      </rPr>
      <t xml:space="preserve">(champ: indvidus 18-65 ans travaillant à plein temps) (revenus 2010) </t>
    </r>
  </si>
  <si>
    <t xml:space="preserve">dt nouvel IR </t>
  </si>
  <si>
    <r>
      <t xml:space="preserve">Tableau STI6: Simulations globales (tous impôts, avec nouvel IR) - Résultats par fractiles de revenu primaire </t>
    </r>
    <r>
      <rPr>
        <sz val="12"/>
        <rFont val="Arial"/>
        <family val="2"/>
      </rPr>
      <t xml:space="preserve">(champ: indvidus 18-65 ans travaillant à plein temps) (revenus 2010) </t>
    </r>
  </si>
  <si>
    <r>
      <t xml:space="preserve">Tableau STI1: Simulations globales (tous impôts, avec IR actuel) - Résultats agrégés                                                                                     </t>
    </r>
    <r>
      <rPr>
        <sz val="12"/>
        <rFont val="Arial"/>
        <family val="2"/>
      </rPr>
      <t xml:space="preserve">(IR actuel = CSG+IRPP+PL-PPE, revenus 2010, α=70%, λ=35%)                                    </t>
    </r>
  </si>
  <si>
    <r>
      <t xml:space="preserve">Tableau STI2: Simulations globales (tous impôts, avec nouvel IR) - Résultats agrégés                                                                                     </t>
    </r>
    <r>
      <rPr>
        <sz val="12"/>
        <rFont val="Arial"/>
        <family val="2"/>
      </rPr>
      <t xml:space="preserve">(nouvel IR version 0, revenus 2010, α=70%, λ=35%)                                                               </t>
    </r>
  </si>
  <si>
    <t>tx ISF2</t>
  </si>
  <si>
    <t>tx bouclier</t>
  </si>
  <si>
    <t>bouclier</t>
  </si>
  <si>
    <t>isf2</t>
  </si>
  <si>
    <t>tx CSK</t>
  </si>
  <si>
    <r>
      <t xml:space="preserve">Tableau STI7: Simulations globales (tous impôts, avec IR actuel) - Résultats par fractiles de revenu secondaire </t>
    </r>
    <r>
      <rPr>
        <sz val="12"/>
        <rFont val="Arial"/>
        <family val="2"/>
      </rPr>
      <t>(champ: tous les indvidus 18+) (revenus 2010) (revenu secondaire = revenu primaire - cotsoc contributives + revenu de remplacement contributif)</t>
    </r>
  </si>
  <si>
    <t>% rfin</t>
  </si>
  <si>
    <t>% rfon</t>
  </si>
  <si>
    <t>% sal</t>
  </si>
  <si>
    <t>% nonsal</t>
  </si>
  <si>
    <t>% yr</t>
  </si>
  <si>
    <t>y_seca</t>
  </si>
  <si>
    <t>impota_sec</t>
  </si>
  <si>
    <t>rfin_prima</t>
  </si>
  <si>
    <t>rfon_prima</t>
  </si>
  <si>
    <t>sal_prima</t>
  </si>
  <si>
    <t>nonsal_prima</t>
  </si>
  <si>
    <t>yr_prima</t>
  </si>
  <si>
    <t>dt nouvel IR</t>
  </si>
  <si>
    <t>y_sec</t>
  </si>
  <si>
    <t>impot_sec</t>
  </si>
  <si>
    <r>
      <t xml:space="preserve">Tableau STI8: Simulations globales (tous impôts, avec nouvel IR) - Résultats par fractiles de revenu secondaire </t>
    </r>
    <r>
      <rPr>
        <sz val="12"/>
        <rFont val="Arial"/>
        <family val="2"/>
      </rPr>
      <t>(champ: tous les indvidus 18+) (revenus 2010) (revenu secondaire = revenu primaire - cotsoc contributives + revenu de remplacement contributif)</t>
    </r>
  </si>
  <si>
    <t>rfin_prim</t>
  </si>
  <si>
    <t>rfon_prim</t>
  </si>
  <si>
    <t>sal_prim</t>
  </si>
  <si>
    <t>nonsal_prim</t>
  </si>
  <si>
    <t>yr_prim</t>
  </si>
  <si>
    <t>csk</t>
  </si>
  <si>
    <t>ika</t>
  </si>
  <si>
    <t>patrimoine moyen</t>
  </si>
  <si>
    <t>patrimoine ISF/ patrimoine éco</t>
  </si>
  <si>
    <t>k_cn</t>
  </si>
  <si>
    <t>k_isf</t>
  </si>
  <si>
    <r>
      <t xml:space="preserve">Tableau STI9: Simulations globales (tous impôts, avec IR actuel) - Résultats par fractiles de patrimoine économique (k_cn) </t>
    </r>
    <r>
      <rPr>
        <sz val="12"/>
        <rFont val="Arial"/>
        <family val="2"/>
      </rPr>
      <t xml:space="preserve">(champ: tous les indvidus 18+) (patrimoine 2010) </t>
    </r>
  </si>
  <si>
    <r>
      <t xml:space="preserve">Tableau STI10: Simulations globales (tous impôts, avec IR actuel) - Résultats par fractiles de patrimoine économique (k_cn0) </t>
    </r>
    <r>
      <rPr>
        <sz val="12"/>
        <rFont val="Arial"/>
        <family val="2"/>
      </rPr>
      <t xml:space="preserve">(champ: tous les indvidus 18+) (patrimoine 2010) </t>
    </r>
  </si>
  <si>
    <r>
      <t xml:space="preserve">Tableau STI11: Simulations globales (tous impôts, avec IR actuel) - Résultats par fractiles de patrimoine économique (k_cn1) </t>
    </r>
    <r>
      <rPr>
        <sz val="12"/>
        <rFont val="Arial"/>
        <family val="2"/>
      </rPr>
      <t xml:space="preserve">(champ: tous les indvidus 18+) (patrimoine 2010) 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</si>
</sst>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0\ &quot;€&quot;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\ &quot;€&quot;"/>
    <numFmt numFmtId="173" formatCode="#,##0.0000000000000\ &quot;€&quot;"/>
    <numFmt numFmtId="174" formatCode="#,##0.000\ &quot;€&quot;"/>
    <numFmt numFmtId="175" formatCode="#,##0.0000\ &quot;€&quot;"/>
    <numFmt numFmtId="176" formatCode="#,##0\ &quot;€&quot;"/>
    <numFmt numFmtId="177" formatCode="0.000%"/>
    <numFmt numFmtId="178" formatCode="&quot;Vrai&quot;;&quot;Vrai&quot;;&quot;Faux&quot;"/>
    <numFmt numFmtId="179" formatCode="&quot;Actif&quot;;&quot;Actif&quot;;&quot;Inactif&quot;"/>
    <numFmt numFmtId="180" formatCode="#,##0.00\ _€"/>
    <numFmt numFmtId="181" formatCode="[$-40C]dddd\ d\ mmmm\ yyyy"/>
    <numFmt numFmtId="182" formatCode="0.0000%"/>
    <numFmt numFmtId="183" formatCode="0.0000000%"/>
    <numFmt numFmtId="184" formatCode="0.000000%"/>
    <numFmt numFmtId="185" formatCode="0.00000%"/>
    <numFmt numFmtId="186" formatCode="0.0000"/>
    <numFmt numFmtId="187" formatCode="\$#,##0\ ;\(\$#,##0\)"/>
    <numFmt numFmtId="188" formatCode="#,##0.000000"/>
    <numFmt numFmtId="189" formatCode="#,##0.0000000"/>
    <numFmt numFmtId="190" formatCode="#,##0,\F\F"/>
    <numFmt numFmtId="191" formatCode="#,##0,,\F\F"/>
    <numFmt numFmtId="192" formatCode="#,##0,\F"/>
    <numFmt numFmtId="193" formatCode="0,\F"/>
    <numFmt numFmtId="194" formatCode="0.000000"/>
    <numFmt numFmtId="195" formatCode="0.00000"/>
    <numFmt numFmtId="196" formatCode="0.000000000000000%"/>
    <numFmt numFmtId="197" formatCode="0.0000000000000000%"/>
    <numFmt numFmtId="198" formatCode="0.0E+00"/>
    <numFmt numFmtId="199" formatCode="0E+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Helvetica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MS Sans Serif"/>
      <family val="0"/>
    </font>
    <font>
      <b/>
      <sz val="11"/>
      <name val="Arial"/>
      <family val="2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1" applyNumberFormat="0" applyAlignment="0" applyProtection="0"/>
    <xf numFmtId="3" fontId="5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5">
      <alignment horizontal="center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3" borderId="10" applyNumberFormat="0" applyAlignment="0" applyProtection="0"/>
    <xf numFmtId="2" fontId="5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3" fillId="0" borderId="0" xfId="57">
      <alignment/>
      <protection/>
    </xf>
    <xf numFmtId="3" fontId="13" fillId="0" borderId="0" xfId="57" applyNumberFormat="1">
      <alignment/>
      <protection/>
    </xf>
    <xf numFmtId="176" fontId="13" fillId="0" borderId="0" xfId="57" applyNumberFormat="1">
      <alignment/>
      <protection/>
    </xf>
    <xf numFmtId="0" fontId="29" fillId="0" borderId="11" xfId="57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center" vertical="center" wrapText="1"/>
      <protection/>
    </xf>
    <xf numFmtId="0" fontId="30" fillId="0" borderId="0" xfId="57" applyFont="1" applyBorder="1" applyAlignment="1">
      <alignment horizontal="center" vertical="center" wrapText="1"/>
      <protection/>
    </xf>
    <xf numFmtId="0" fontId="30" fillId="0" borderId="0" xfId="57" applyFont="1" applyBorder="1">
      <alignment/>
      <protection/>
    </xf>
    <xf numFmtId="0" fontId="30" fillId="0" borderId="12" xfId="57" applyFont="1" applyBorder="1">
      <alignment/>
      <protection/>
    </xf>
    <xf numFmtId="0" fontId="31" fillId="0" borderId="13" xfId="58" applyFont="1" applyBorder="1" applyAlignment="1">
      <alignment horizontal="center" vertical="center" wrapText="1"/>
      <protection/>
    </xf>
    <xf numFmtId="0" fontId="31" fillId="0" borderId="14" xfId="58" applyFont="1" applyBorder="1" applyAlignment="1">
      <alignment horizontal="center" vertical="center" wrapText="1"/>
      <protection/>
    </xf>
    <xf numFmtId="0" fontId="30" fillId="0" borderId="15" xfId="57" applyFont="1" applyBorder="1" applyAlignment="1">
      <alignment horizontal="center" vertical="center" wrapText="1"/>
      <protection/>
    </xf>
    <xf numFmtId="0" fontId="29" fillId="0" borderId="15" xfId="57" applyFont="1" applyBorder="1" applyAlignment="1">
      <alignment horizontal="center" vertical="center" wrapText="1"/>
      <protection/>
    </xf>
    <xf numFmtId="0" fontId="32" fillId="0" borderId="12" xfId="57" applyFont="1" applyBorder="1" applyAlignment="1">
      <alignment horizontal="center" vertical="center" wrapText="1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1" fillId="0" borderId="0" xfId="58" applyFont="1" applyBorder="1" applyAlignment="1">
      <alignment horizontal="center" vertical="center" wrapText="1"/>
      <protection/>
    </xf>
    <xf numFmtId="0" fontId="30" fillId="0" borderId="0" xfId="57" applyFont="1" applyBorder="1" applyAlignment="1">
      <alignment horizontal="center" vertical="center" wrapText="1"/>
      <protection/>
    </xf>
    <xf numFmtId="0" fontId="13" fillId="0" borderId="12" xfId="57" applyBorder="1">
      <alignment/>
      <protection/>
    </xf>
    <xf numFmtId="0" fontId="29" fillId="0" borderId="0" xfId="57" applyFont="1" applyAlignment="1">
      <alignment horizontal="center" vertical="center"/>
      <protection/>
    </xf>
    <xf numFmtId="3" fontId="30" fillId="0" borderId="0" xfId="57" applyNumberFormat="1" applyFont="1" applyAlignment="1">
      <alignment horizontal="center" vertical="center"/>
      <protection/>
    </xf>
    <xf numFmtId="176" fontId="30" fillId="0" borderId="0" xfId="57" applyNumberFormat="1" applyFont="1" applyBorder="1" applyAlignment="1">
      <alignment horizontal="center" vertical="center"/>
      <protection/>
    </xf>
    <xf numFmtId="176" fontId="29" fillId="0" borderId="0" xfId="57" applyNumberFormat="1" applyFont="1" applyBorder="1" applyAlignment="1">
      <alignment horizontal="center" vertical="center"/>
      <protection/>
    </xf>
    <xf numFmtId="9" fontId="29" fillId="0" borderId="0" xfId="57" applyNumberFormat="1" applyFont="1" applyBorder="1" applyAlignment="1">
      <alignment horizontal="center" vertical="center"/>
      <protection/>
    </xf>
    <xf numFmtId="9" fontId="30" fillId="0" borderId="0" xfId="57" applyNumberFormat="1" applyFont="1" applyBorder="1" applyAlignment="1">
      <alignment horizontal="center" vertical="center"/>
      <protection/>
    </xf>
    <xf numFmtId="9" fontId="29" fillId="0" borderId="16" xfId="57" applyNumberFormat="1" applyFont="1" applyBorder="1" applyAlignment="1">
      <alignment horizontal="center" vertical="center"/>
      <protection/>
    </xf>
    <xf numFmtId="0" fontId="29" fillId="0" borderId="17" xfId="57" applyFont="1" applyBorder="1" applyAlignment="1">
      <alignment horizontal="center" vertical="center" wrapText="1"/>
      <protection/>
    </xf>
    <xf numFmtId="0" fontId="29" fillId="0" borderId="18" xfId="57" applyFont="1" applyBorder="1" applyAlignment="1">
      <alignment horizontal="center" vertical="center" wrapText="1"/>
      <protection/>
    </xf>
    <xf numFmtId="3" fontId="30" fillId="0" borderId="18" xfId="57" applyNumberFormat="1" applyFont="1" applyBorder="1" applyAlignment="1">
      <alignment horizontal="center" vertical="center" wrapText="1"/>
      <protection/>
    </xf>
    <xf numFmtId="176" fontId="30" fillId="0" borderId="18" xfId="57" applyNumberFormat="1" applyFont="1" applyBorder="1" applyAlignment="1">
      <alignment horizontal="center" vertical="center"/>
      <protection/>
    </xf>
    <xf numFmtId="176" fontId="29" fillId="0" borderId="18" xfId="57" applyNumberFormat="1" applyFont="1" applyBorder="1" applyAlignment="1">
      <alignment horizontal="center" vertical="center"/>
      <protection/>
    </xf>
    <xf numFmtId="9" fontId="29" fillId="0" borderId="18" xfId="57" applyNumberFormat="1" applyFont="1" applyBorder="1" applyAlignment="1">
      <alignment horizontal="center" vertical="center"/>
      <protection/>
    </xf>
    <xf numFmtId="9" fontId="30" fillId="0" borderId="18" xfId="57" applyNumberFormat="1" applyFont="1" applyBorder="1" applyAlignment="1">
      <alignment horizontal="center" vertical="center"/>
      <protection/>
    </xf>
    <xf numFmtId="9" fontId="29" fillId="0" borderId="19" xfId="57" applyNumberFormat="1" applyFont="1" applyBorder="1" applyAlignment="1">
      <alignment horizontal="center" vertical="center"/>
      <protection/>
    </xf>
    <xf numFmtId="3" fontId="30" fillId="0" borderId="0" xfId="57" applyNumberFormat="1" applyFont="1" applyBorder="1" applyAlignment="1">
      <alignment horizontal="center" vertical="center" wrapText="1"/>
      <protection/>
    </xf>
    <xf numFmtId="9" fontId="29" fillId="0" borderId="20" xfId="57" applyNumberFormat="1" applyFont="1" applyBorder="1" applyAlignment="1">
      <alignment horizontal="center" vertical="center"/>
      <protection/>
    </xf>
    <xf numFmtId="0" fontId="29" fillId="0" borderId="21" xfId="57" applyFont="1" applyBorder="1" applyAlignment="1">
      <alignment horizontal="center" vertical="center" wrapText="1"/>
      <protection/>
    </xf>
    <xf numFmtId="0" fontId="29" fillId="0" borderId="22" xfId="57" applyFont="1" applyBorder="1" applyAlignment="1">
      <alignment horizontal="center" vertical="center" wrapText="1"/>
      <protection/>
    </xf>
    <xf numFmtId="3" fontId="30" fillId="0" borderId="22" xfId="57" applyNumberFormat="1" applyFont="1" applyBorder="1" applyAlignment="1">
      <alignment horizontal="center" vertical="center" wrapText="1"/>
      <protection/>
    </xf>
    <xf numFmtId="176" fontId="30" fillId="0" borderId="22" xfId="57" applyNumberFormat="1" applyFont="1" applyBorder="1" applyAlignment="1">
      <alignment horizontal="center" vertical="center"/>
      <protection/>
    </xf>
    <xf numFmtId="176" fontId="29" fillId="0" borderId="22" xfId="57" applyNumberFormat="1" applyFont="1" applyBorder="1" applyAlignment="1">
      <alignment horizontal="center" vertical="center"/>
      <protection/>
    </xf>
    <xf numFmtId="9" fontId="29" fillId="0" borderId="22" xfId="57" applyNumberFormat="1" applyFont="1" applyBorder="1" applyAlignment="1">
      <alignment horizontal="center" vertical="center"/>
      <protection/>
    </xf>
    <xf numFmtId="9" fontId="30" fillId="0" borderId="22" xfId="57" applyNumberFormat="1" applyFont="1" applyBorder="1" applyAlignment="1">
      <alignment horizontal="center" vertical="center"/>
      <protection/>
    </xf>
    <xf numFmtId="17" fontId="29" fillId="0" borderId="11" xfId="57" applyNumberFormat="1" applyFont="1" applyBorder="1" applyAlignment="1">
      <alignment horizontal="center" vertical="center" wrapText="1"/>
      <protection/>
    </xf>
    <xf numFmtId="0" fontId="29" fillId="0" borderId="23" xfId="57" applyFont="1" applyBorder="1" applyAlignment="1">
      <alignment horizontal="center" vertical="center" wrapText="1"/>
      <protection/>
    </xf>
    <xf numFmtId="3" fontId="30" fillId="0" borderId="24" xfId="57" applyNumberFormat="1" applyFont="1" applyBorder="1" applyAlignment="1">
      <alignment horizontal="center" vertical="center" wrapText="1"/>
      <protection/>
    </xf>
    <xf numFmtId="176" fontId="30" fillId="0" borderId="24" xfId="57" applyNumberFormat="1" applyFont="1" applyBorder="1" applyAlignment="1">
      <alignment horizontal="center" vertical="center"/>
      <protection/>
    </xf>
    <xf numFmtId="176" fontId="29" fillId="0" borderId="24" xfId="57" applyNumberFormat="1" applyFont="1" applyBorder="1" applyAlignment="1">
      <alignment horizontal="center" vertical="center"/>
      <protection/>
    </xf>
    <xf numFmtId="9" fontId="29" fillId="0" borderId="24" xfId="57" applyNumberFormat="1" applyFont="1" applyBorder="1" applyAlignment="1">
      <alignment horizontal="center" vertical="center"/>
      <protection/>
    </xf>
    <xf numFmtId="9" fontId="30" fillId="0" borderId="24" xfId="57" applyNumberFormat="1" applyFont="1" applyBorder="1" applyAlignment="1">
      <alignment horizontal="center" vertical="center"/>
      <protection/>
    </xf>
    <xf numFmtId="9" fontId="29" fillId="0" borderId="25" xfId="57" applyNumberFormat="1" applyFont="1" applyBorder="1" applyAlignment="1">
      <alignment horizontal="center" vertical="center"/>
      <protection/>
    </xf>
    <xf numFmtId="0" fontId="29" fillId="0" borderId="26" xfId="57" applyFont="1" applyBorder="1" applyAlignment="1">
      <alignment horizontal="center" vertical="center" wrapText="1"/>
      <protection/>
    </xf>
    <xf numFmtId="3" fontId="30" fillId="0" borderId="27" xfId="57" applyNumberFormat="1" applyFont="1" applyBorder="1" applyAlignment="1">
      <alignment horizontal="center" vertical="center" wrapText="1"/>
      <protection/>
    </xf>
    <xf numFmtId="176" fontId="30" fillId="0" borderId="27" xfId="57" applyNumberFormat="1" applyFont="1" applyBorder="1" applyAlignment="1">
      <alignment horizontal="center" vertical="center"/>
      <protection/>
    </xf>
    <xf numFmtId="176" fontId="29" fillId="0" borderId="27" xfId="57" applyNumberFormat="1" applyFont="1" applyBorder="1" applyAlignment="1">
      <alignment horizontal="center" vertical="center"/>
      <protection/>
    </xf>
    <xf numFmtId="9" fontId="29" fillId="0" borderId="27" xfId="57" applyNumberFormat="1" applyFont="1" applyBorder="1" applyAlignment="1">
      <alignment horizontal="center" vertical="center"/>
      <protection/>
    </xf>
    <xf numFmtId="9" fontId="30" fillId="0" borderId="27" xfId="57" applyNumberFormat="1" applyFont="1" applyBorder="1" applyAlignment="1">
      <alignment horizontal="center" vertical="center"/>
      <protection/>
    </xf>
    <xf numFmtId="9" fontId="29" fillId="0" borderId="28" xfId="57" applyNumberFormat="1" applyFont="1" applyBorder="1" applyAlignment="1">
      <alignment horizontal="center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168" fontId="30" fillId="0" borderId="0" xfId="57" applyNumberFormat="1" applyFont="1" applyBorder="1" applyAlignment="1">
      <alignment horizontal="center" vertical="center" wrapText="1"/>
      <protection/>
    </xf>
    <xf numFmtId="176" fontId="13" fillId="0" borderId="0" xfId="57" applyNumberFormat="1" applyFont="1" applyBorder="1" applyAlignment="1">
      <alignment horizontal="center" vertical="center"/>
      <protection/>
    </xf>
    <xf numFmtId="176" fontId="32" fillId="0" borderId="0" xfId="57" applyNumberFormat="1" applyFont="1" applyBorder="1" applyAlignment="1">
      <alignment horizontal="center" vertical="center"/>
      <protection/>
    </xf>
    <xf numFmtId="0" fontId="32" fillId="0" borderId="21" xfId="57" applyFont="1" applyBorder="1" applyAlignment="1">
      <alignment horizontal="center" vertical="center" wrapText="1"/>
      <protection/>
    </xf>
    <xf numFmtId="168" fontId="30" fillId="0" borderId="22" xfId="57" applyNumberFormat="1" applyFont="1" applyBorder="1" applyAlignment="1">
      <alignment horizontal="center" vertical="center" wrapText="1"/>
      <protection/>
    </xf>
    <xf numFmtId="176" fontId="13" fillId="0" borderId="22" xfId="57" applyNumberFormat="1" applyFont="1" applyBorder="1" applyAlignment="1">
      <alignment horizontal="center" vertical="center"/>
      <protection/>
    </xf>
    <xf numFmtId="176" fontId="32" fillId="0" borderId="22" xfId="57" applyNumberFormat="1" applyFont="1" applyBorder="1" applyAlignment="1">
      <alignment horizontal="center" vertical="center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13" fillId="0" borderId="0" xfId="57" applyBorder="1" applyAlignment="1">
      <alignment horizontal="center" vertical="center" wrapText="1"/>
      <protection/>
    </xf>
    <xf numFmtId="0" fontId="13" fillId="0" borderId="12" xfId="57" applyBorder="1" applyAlignment="1">
      <alignment horizontal="center" vertical="center" wrapText="1"/>
      <protection/>
    </xf>
    <xf numFmtId="0" fontId="14" fillId="0" borderId="13" xfId="58" applyFont="1" applyBorder="1" applyAlignment="1">
      <alignment horizontal="center" vertical="center" wrapText="1"/>
      <protection/>
    </xf>
    <xf numFmtId="0" fontId="13" fillId="0" borderId="15" xfId="57" applyFont="1" applyBorder="1" applyAlignment="1">
      <alignment horizontal="center" vertical="center" wrapText="1"/>
      <protection/>
    </xf>
    <xf numFmtId="0" fontId="14" fillId="0" borderId="11" xfId="58" applyBorder="1" applyAlignment="1">
      <alignment horizontal="center" vertical="center" wrapText="1"/>
      <protection/>
    </xf>
    <xf numFmtId="168" fontId="32" fillId="0" borderId="0" xfId="57" applyNumberFormat="1" applyFont="1" applyBorder="1" applyAlignment="1">
      <alignment horizontal="center" vertical="center" wrapText="1"/>
      <protection/>
    </xf>
    <xf numFmtId="168" fontId="13" fillId="0" borderId="0" xfId="57" applyNumberFormat="1" applyFont="1" applyBorder="1" applyAlignment="1">
      <alignment horizontal="center" vertical="center" wrapText="1"/>
      <protection/>
    </xf>
    <xf numFmtId="168" fontId="13" fillId="0" borderId="0" xfId="57" applyNumberFormat="1" applyFont="1" applyBorder="1" applyAlignment="1">
      <alignment horizontal="center" vertical="center"/>
      <protection/>
    </xf>
    <xf numFmtId="167" fontId="32" fillId="0" borderId="0" xfId="57" applyNumberFormat="1" applyFont="1" applyBorder="1" applyAlignment="1">
      <alignment horizontal="center" vertical="center"/>
      <protection/>
    </xf>
    <xf numFmtId="9" fontId="13" fillId="0" borderId="0" xfId="57" applyNumberFormat="1" applyAlignment="1">
      <alignment/>
      <protection/>
    </xf>
    <xf numFmtId="3" fontId="13" fillId="0" borderId="0" xfId="57" applyNumberFormat="1" applyAlignment="1">
      <alignment horizontal="center"/>
      <protection/>
    </xf>
    <xf numFmtId="171" fontId="13" fillId="0" borderId="0" xfId="57" applyNumberFormat="1" applyAlignment="1">
      <alignment horizontal="center"/>
      <protection/>
    </xf>
    <xf numFmtId="168" fontId="13" fillId="0" borderId="22" xfId="57" applyNumberFormat="1" applyFont="1" applyBorder="1" applyAlignment="1">
      <alignment horizontal="center" vertical="center"/>
      <protection/>
    </xf>
    <xf numFmtId="167" fontId="32" fillId="0" borderId="22" xfId="57" applyNumberFormat="1" applyFont="1" applyBorder="1" applyAlignment="1">
      <alignment horizontal="center" vertical="center"/>
      <protection/>
    </xf>
    <xf numFmtId="167" fontId="13" fillId="0" borderId="0" xfId="57" applyNumberFormat="1" applyFont="1" applyBorder="1" applyAlignment="1">
      <alignment horizontal="center" vertical="center"/>
      <protection/>
    </xf>
    <xf numFmtId="0" fontId="32" fillId="0" borderId="14" xfId="57" applyFont="1" applyBorder="1" applyAlignment="1">
      <alignment horizontal="center" vertical="center" wrapText="1"/>
      <protection/>
    </xf>
    <xf numFmtId="0" fontId="32" fillId="0" borderId="13" xfId="57" applyFont="1" applyBorder="1" applyAlignment="1">
      <alignment horizontal="center" vertical="center" wrapText="1"/>
      <protection/>
    </xf>
    <xf numFmtId="168" fontId="32" fillId="0" borderId="11" xfId="57" applyNumberFormat="1" applyFont="1" applyBorder="1" applyAlignment="1">
      <alignment horizontal="center" vertical="center" wrapText="1"/>
      <protection/>
    </xf>
    <xf numFmtId="168" fontId="32" fillId="0" borderId="11" xfId="57" applyNumberFormat="1" applyFont="1" applyBorder="1" applyAlignment="1">
      <alignment horizontal="center" vertical="center"/>
      <protection/>
    </xf>
    <xf numFmtId="168" fontId="32" fillId="0" borderId="21" xfId="57" applyNumberFormat="1" applyFont="1" applyBorder="1" applyAlignment="1">
      <alignment horizontal="center" vertical="center"/>
      <protection/>
    </xf>
    <xf numFmtId="168" fontId="34" fillId="0" borderId="12" xfId="57" applyNumberFormat="1" applyFont="1" applyBorder="1" applyAlignment="1">
      <alignment horizontal="center" vertical="center" wrapText="1"/>
      <protection/>
    </xf>
    <xf numFmtId="168" fontId="32" fillId="0" borderId="29" xfId="57" applyNumberFormat="1" applyFont="1" applyBorder="1" applyAlignment="1">
      <alignment horizontal="center" vertical="center" wrapText="1"/>
      <protection/>
    </xf>
    <xf numFmtId="0" fontId="13" fillId="0" borderId="30" xfId="57" applyFont="1" applyBorder="1" applyAlignment="1">
      <alignment horizontal="center" vertical="center" wrapText="1"/>
      <protection/>
    </xf>
    <xf numFmtId="168" fontId="32" fillId="0" borderId="31" xfId="57" applyNumberFormat="1" applyFont="1" applyBorder="1" applyAlignment="1">
      <alignment horizontal="center" vertical="center" wrapText="1"/>
      <protection/>
    </xf>
    <xf numFmtId="168" fontId="13" fillId="0" borderId="31" xfId="57" applyNumberFormat="1" applyFont="1" applyBorder="1" applyAlignment="1">
      <alignment horizontal="center" vertical="center"/>
      <protection/>
    </xf>
    <xf numFmtId="168" fontId="13" fillId="0" borderId="32" xfId="57" applyNumberFormat="1" applyFont="1" applyBorder="1" applyAlignment="1">
      <alignment horizontal="center" vertical="center"/>
      <protection/>
    </xf>
    <xf numFmtId="0" fontId="13" fillId="0" borderId="33" xfId="57" applyFont="1" applyBorder="1" applyAlignment="1">
      <alignment horizontal="center" vertical="center" wrapText="1"/>
      <protection/>
    </xf>
    <xf numFmtId="167" fontId="13" fillId="0" borderId="11" xfId="57" applyNumberFormat="1" applyFont="1" applyBorder="1" applyAlignment="1">
      <alignment horizontal="center" vertical="center"/>
      <protection/>
    </xf>
    <xf numFmtId="167" fontId="32" fillId="0" borderId="11" xfId="57" applyNumberFormat="1" applyFont="1" applyBorder="1" applyAlignment="1">
      <alignment horizontal="center" vertical="center"/>
      <protection/>
    </xf>
    <xf numFmtId="167" fontId="32" fillId="0" borderId="21" xfId="57" applyNumberFormat="1" applyFont="1" applyBorder="1" applyAlignment="1">
      <alignment horizontal="center" vertical="center"/>
      <protection/>
    </xf>
    <xf numFmtId="167" fontId="35" fillId="0" borderId="29" xfId="57" applyNumberFormat="1" applyFont="1" applyBorder="1" applyAlignment="1">
      <alignment horizontal="center" vertical="center"/>
      <protection/>
    </xf>
    <xf numFmtId="167" fontId="35" fillId="0" borderId="34" xfId="57" applyNumberFormat="1" applyFont="1" applyBorder="1" applyAlignment="1">
      <alignment horizontal="center" vertical="center"/>
      <protection/>
    </xf>
    <xf numFmtId="170" fontId="13" fillId="0" borderId="0" xfId="57" applyNumberFormat="1">
      <alignment/>
      <protection/>
    </xf>
    <xf numFmtId="168" fontId="13" fillId="0" borderId="0" xfId="57" applyNumberFormat="1" applyAlignment="1">
      <alignment horizontal="center"/>
      <protection/>
    </xf>
    <xf numFmtId="168" fontId="13" fillId="0" borderId="21" xfId="57" applyNumberFormat="1" applyFont="1" applyBorder="1" applyAlignment="1">
      <alignment horizontal="center" vertical="center"/>
      <protection/>
    </xf>
    <xf numFmtId="167" fontId="13" fillId="0" borderId="22" xfId="57" applyNumberFormat="1" applyFont="1" applyBorder="1" applyAlignment="1">
      <alignment horizontal="center" vertical="center"/>
      <protection/>
    </xf>
    <xf numFmtId="167" fontId="13" fillId="0" borderId="21" xfId="57" applyNumberFormat="1" applyFont="1" applyBorder="1" applyAlignment="1">
      <alignment horizontal="center" vertical="center"/>
      <protection/>
    </xf>
    <xf numFmtId="0" fontId="33" fillId="0" borderId="33" xfId="57" applyFont="1" applyBorder="1" applyAlignment="1">
      <alignment horizontal="center" vertical="center" wrapText="1"/>
      <protection/>
    </xf>
    <xf numFmtId="0" fontId="33" fillId="0" borderId="35" xfId="57" applyFont="1" applyBorder="1" applyAlignment="1">
      <alignment horizontal="center" vertical="center" wrapText="1"/>
      <protection/>
    </xf>
    <xf numFmtId="168" fontId="34" fillId="0" borderId="11" xfId="57" applyNumberFormat="1" applyFont="1" applyBorder="1" applyAlignment="1">
      <alignment horizontal="center" vertical="center" wrapText="1"/>
      <protection/>
    </xf>
    <xf numFmtId="168" fontId="35" fillId="0" borderId="11" xfId="57" applyNumberFormat="1" applyFont="1" applyBorder="1" applyAlignment="1">
      <alignment horizontal="center" vertical="center"/>
      <protection/>
    </xf>
    <xf numFmtId="168" fontId="35" fillId="0" borderId="12" xfId="57" applyNumberFormat="1" applyFont="1" applyBorder="1" applyAlignment="1">
      <alignment horizontal="center" vertical="center"/>
      <protection/>
    </xf>
    <xf numFmtId="168" fontId="35" fillId="0" borderId="21" xfId="57" applyNumberFormat="1" applyFont="1" applyBorder="1" applyAlignment="1">
      <alignment horizontal="center" vertical="center"/>
      <protection/>
    </xf>
    <xf numFmtId="168" fontId="35" fillId="0" borderId="36" xfId="57" applyNumberFormat="1" applyFont="1" applyBorder="1" applyAlignment="1">
      <alignment horizontal="center" vertical="center"/>
      <protection/>
    </xf>
    <xf numFmtId="11" fontId="30" fillId="0" borderId="18" xfId="57" applyNumberFormat="1" applyFont="1" applyBorder="1" applyAlignment="1">
      <alignment horizontal="center" vertical="center"/>
      <protection/>
    </xf>
    <xf numFmtId="11" fontId="30" fillId="0" borderId="0" xfId="57" applyNumberFormat="1" applyFont="1" applyBorder="1" applyAlignment="1">
      <alignment horizontal="center" vertical="center"/>
      <protection/>
    </xf>
    <xf numFmtId="166" fontId="13" fillId="0" borderId="0" xfId="57" applyNumberFormat="1">
      <alignment/>
      <protection/>
    </xf>
    <xf numFmtId="10" fontId="13" fillId="0" borderId="0" xfId="57" applyNumberFormat="1">
      <alignment/>
      <protection/>
    </xf>
    <xf numFmtId="11" fontId="30" fillId="0" borderId="24" xfId="57" applyNumberFormat="1" applyFont="1" applyBorder="1" applyAlignment="1">
      <alignment horizontal="center" vertical="center"/>
      <protection/>
    </xf>
    <xf numFmtId="11" fontId="30" fillId="0" borderId="27" xfId="57" applyNumberFormat="1" applyFont="1" applyBorder="1" applyAlignment="1">
      <alignment horizontal="center" vertical="center"/>
      <protection/>
    </xf>
    <xf numFmtId="167" fontId="13" fillId="0" borderId="0" xfId="57" applyNumberFormat="1">
      <alignment/>
      <protection/>
    </xf>
    <xf numFmtId="177" fontId="13" fillId="0" borderId="0" xfId="57" applyNumberFormat="1">
      <alignment/>
      <protection/>
    </xf>
    <xf numFmtId="182" fontId="13" fillId="0" borderId="0" xfId="57" applyNumberFormat="1">
      <alignment/>
      <protection/>
    </xf>
    <xf numFmtId="185" fontId="13" fillId="0" borderId="0" xfId="57" applyNumberFormat="1">
      <alignment/>
      <protection/>
    </xf>
    <xf numFmtId="184" fontId="13" fillId="0" borderId="0" xfId="57" applyNumberFormat="1">
      <alignment/>
      <protection/>
    </xf>
    <xf numFmtId="177" fontId="13" fillId="0" borderId="0" xfId="57" applyNumberFormat="1" applyFont="1">
      <alignment/>
      <protection/>
    </xf>
    <xf numFmtId="169" fontId="13" fillId="0" borderId="0" xfId="57" applyNumberFormat="1">
      <alignment/>
      <protection/>
    </xf>
    <xf numFmtId="0" fontId="26" fillId="0" borderId="17" xfId="57" applyFont="1" applyBorder="1" applyAlignment="1">
      <alignment horizontal="center" vertical="center" wrapText="1"/>
      <protection/>
    </xf>
    <xf numFmtId="0" fontId="13" fillId="0" borderId="18" xfId="57" applyBorder="1" applyAlignment="1">
      <alignment horizontal="center" vertical="center" wrapText="1"/>
      <protection/>
    </xf>
    <xf numFmtId="0" fontId="13" fillId="0" borderId="37" xfId="57" applyBorder="1" applyAlignment="1">
      <alignment horizontal="center" vertical="center" wrapText="1"/>
      <protection/>
    </xf>
    <xf numFmtId="0" fontId="13" fillId="0" borderId="38" xfId="57" applyFont="1" applyBorder="1" applyAlignment="1">
      <alignment horizontal="center" vertical="center" wrapText="1"/>
      <protection/>
    </xf>
    <xf numFmtId="0" fontId="13" fillId="0" borderId="39" xfId="57" applyBorder="1" applyAlignment="1">
      <alignment horizontal="center" vertical="center" wrapText="1"/>
      <protection/>
    </xf>
    <xf numFmtId="0" fontId="13" fillId="0" borderId="40" xfId="57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9" fillId="0" borderId="18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9" fillId="0" borderId="0" xfId="57" applyFont="1" applyBorder="1" applyAlignment="1">
      <alignment horizontal="center" vertical="center" wrapText="1"/>
      <protection/>
    </xf>
    <xf numFmtId="0" fontId="26" fillId="0" borderId="18" xfId="57" applyFont="1" applyBorder="1" applyAlignment="1">
      <alignment horizontal="center" vertical="center" wrapText="1"/>
      <protection/>
    </xf>
    <xf numFmtId="0" fontId="27" fillId="0" borderId="18" xfId="57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37" xfId="58" applyFont="1" applyBorder="1" applyAlignment="1">
      <alignment horizontal="center" vertical="center" wrapText="1"/>
      <protection/>
    </xf>
    <xf numFmtId="0" fontId="29" fillId="0" borderId="24" xfId="57" applyFont="1" applyBorder="1" applyAlignment="1">
      <alignment horizontal="center" vertical="center" wrapText="1"/>
      <protection/>
    </xf>
    <xf numFmtId="0" fontId="29" fillId="0" borderId="27" xfId="57" applyFont="1" applyBorder="1" applyAlignment="1">
      <alignment horizontal="center" vertical="center" wrapText="1"/>
      <protection/>
    </xf>
    <xf numFmtId="11" fontId="29" fillId="0" borderId="0" xfId="57" applyNumberFormat="1" applyFont="1" applyBorder="1" applyAlignment="1">
      <alignment horizontal="center" vertical="center"/>
      <protection/>
    </xf>
    <xf numFmtId="11" fontId="30" fillId="0" borderId="22" xfId="57" applyNumberFormat="1" applyFont="1" applyBorder="1" applyAlignment="1">
      <alignment horizontal="center" vertical="center"/>
      <protection/>
    </xf>
    <xf numFmtId="176" fontId="34" fillId="0" borderId="0" xfId="57" applyNumberFormat="1" applyFont="1" applyBorder="1" applyAlignment="1">
      <alignment horizontal="center" vertical="center"/>
      <protection/>
    </xf>
    <xf numFmtId="176" fontId="34" fillId="0" borderId="22" xfId="57" applyNumberFormat="1" applyFont="1" applyBorder="1" applyAlignment="1">
      <alignment horizontal="center" vertical="center"/>
      <protection/>
    </xf>
    <xf numFmtId="176" fontId="33" fillId="0" borderId="22" xfId="57" applyNumberFormat="1" applyFont="1" applyBorder="1" applyAlignment="1">
      <alignment horizontal="center" vertical="center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ête 1" xfId="44"/>
    <cellStyle name="En-tête 2" xfId="45"/>
    <cellStyle name="Entrée" xfId="46"/>
    <cellStyle name="Financier0" xfId="47"/>
    <cellStyle name="Insatisfaisant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Monétaire0" xfId="55"/>
    <cellStyle name="Neutre" xfId="56"/>
    <cellStyle name="Normal_AppendixTables(NationalAccountsData)" xfId="57"/>
    <cellStyle name="Normal_Calages2010" xfId="58"/>
    <cellStyle name="Percent" xfId="59"/>
    <cellStyle name="Satisfaisant" xfId="60"/>
    <cellStyle name="Sortie" xfId="61"/>
    <cellStyle name="style_col_headings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  <cellStyle name="Virgule fixe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May2010\AppendixEstateTaxData\VariousDMTGComputations\AggregateEstateTax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2009"/>
      <sheetName val="SériesArrondel2006"/>
      <sheetName val="SourcesDiver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2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30.7109375" style="1" customWidth="1"/>
    <col min="2" max="11" width="8.7109375" style="1" customWidth="1"/>
    <col min="12" max="14" width="9.7109375" style="1" customWidth="1"/>
    <col min="15" max="16384" width="11.421875" style="1" customWidth="1"/>
  </cols>
  <sheetData>
    <row r="2" ht="13.5" thickBot="1"/>
    <row r="3" spans="1:11" ht="39.75" customHeight="1" thickTop="1">
      <c r="A3" s="123" t="s">
        <v>104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ht="9.75" customHeight="1" thickBot="1">
      <c r="A4" s="65"/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9.5" customHeight="1" thickBot="1" thickTop="1">
      <c r="A5" s="65"/>
      <c r="B5" s="126" t="s">
        <v>41</v>
      </c>
      <c r="C5" s="127"/>
      <c r="D5" s="127"/>
      <c r="E5" s="127"/>
      <c r="F5" s="128"/>
      <c r="G5" s="126" t="s">
        <v>51</v>
      </c>
      <c r="H5" s="129"/>
      <c r="I5" s="129"/>
      <c r="J5" s="129"/>
      <c r="K5" s="130"/>
    </row>
    <row r="6" spans="1:11" ht="49.5" customHeight="1" thickTop="1">
      <c r="A6" s="68"/>
      <c r="B6" s="82" t="s">
        <v>50</v>
      </c>
      <c r="C6" s="88" t="s">
        <v>45</v>
      </c>
      <c r="D6" s="88" t="s">
        <v>46</v>
      </c>
      <c r="E6" s="103" t="s">
        <v>54</v>
      </c>
      <c r="F6" s="104" t="s">
        <v>55</v>
      </c>
      <c r="G6" s="81" t="s">
        <v>50</v>
      </c>
      <c r="H6" s="92" t="s">
        <v>45</v>
      </c>
      <c r="I6" s="69" t="s">
        <v>46</v>
      </c>
      <c r="J6" s="103" t="s">
        <v>54</v>
      </c>
      <c r="K6" s="104" t="s">
        <v>55</v>
      </c>
    </row>
    <row r="7" spans="1:11" ht="4.5" customHeight="1">
      <c r="A7" s="70"/>
      <c r="B7" s="83" t="s">
        <v>42</v>
      </c>
      <c r="C7" s="89" t="s">
        <v>43</v>
      </c>
      <c r="D7" s="72" t="s">
        <v>44</v>
      </c>
      <c r="E7" s="105" t="s">
        <v>58</v>
      </c>
      <c r="F7" s="86" t="s">
        <v>53</v>
      </c>
      <c r="G7" s="72"/>
      <c r="H7" s="83"/>
      <c r="I7" s="71"/>
      <c r="J7" s="87"/>
      <c r="K7" s="87"/>
    </row>
    <row r="8" spans="1:14" ht="30" customHeight="1">
      <c r="A8" s="57" t="s">
        <v>47</v>
      </c>
      <c r="B8" s="84">
        <v>1690.054</v>
      </c>
      <c r="C8" s="90">
        <v>1293.202</v>
      </c>
      <c r="D8" s="73">
        <v>396.8524</v>
      </c>
      <c r="E8" s="106">
        <v>322.3494</v>
      </c>
      <c r="F8" s="107">
        <v>75.55264</v>
      </c>
      <c r="G8" s="80">
        <f>B8/$B8</f>
        <v>1</v>
      </c>
      <c r="H8" s="93">
        <f>C8/$B8</f>
        <v>0.765183834362689</v>
      </c>
      <c r="I8" s="80">
        <f>D8/$B8</f>
        <v>0.23481640231613898</v>
      </c>
      <c r="J8" s="96">
        <f>E8/$B8</f>
        <v>0.19073319550736248</v>
      </c>
      <c r="K8" s="96">
        <f>F8/$B8</f>
        <v>0.04470427572136748</v>
      </c>
      <c r="L8" s="75"/>
      <c r="M8" s="76"/>
      <c r="N8" s="76"/>
    </row>
    <row r="9" spans="1:14" ht="30" customHeight="1">
      <c r="A9" s="57" t="s">
        <v>48</v>
      </c>
      <c r="B9" s="84">
        <v>755.1879</v>
      </c>
      <c r="C9" s="90">
        <v>632.8069</v>
      </c>
      <c r="D9" s="73">
        <v>122.381</v>
      </c>
      <c r="E9" s="106">
        <v>66.00262</v>
      </c>
      <c r="F9" s="107">
        <v>9.164742</v>
      </c>
      <c r="G9" s="74">
        <f aca="true" t="shared" si="0" ref="G9:K14">B9/B$8</f>
        <v>0.44684246775546815</v>
      </c>
      <c r="H9" s="94">
        <f t="shared" si="0"/>
        <v>0.4893333756056672</v>
      </c>
      <c r="I9" s="74">
        <f t="shared" si="0"/>
        <v>0.3083791354165932</v>
      </c>
      <c r="J9" s="96">
        <f t="shared" si="0"/>
        <v>0.20475490259947743</v>
      </c>
      <c r="K9" s="96">
        <f t="shared" si="0"/>
        <v>0.12130273674090013</v>
      </c>
      <c r="L9" s="77"/>
      <c r="M9" s="99"/>
      <c r="N9" s="76"/>
    </row>
    <row r="10" spans="1:14" ht="30" customHeight="1">
      <c r="A10" s="57" t="s">
        <v>59</v>
      </c>
      <c r="B10" s="84">
        <v>130.4165</v>
      </c>
      <c r="C10" s="90">
        <v>107.0514</v>
      </c>
      <c r="D10" s="73">
        <v>23.36502</v>
      </c>
      <c r="E10" s="106">
        <v>29.11279</v>
      </c>
      <c r="F10" s="107">
        <v>0</v>
      </c>
      <c r="G10" s="74">
        <f t="shared" si="0"/>
        <v>0.07716706093414767</v>
      </c>
      <c r="H10" s="94">
        <f t="shared" si="0"/>
        <v>0.08278010705210787</v>
      </c>
      <c r="I10" s="74">
        <f t="shared" si="0"/>
        <v>0.05887584401656636</v>
      </c>
      <c r="J10" s="96">
        <f t="shared" si="0"/>
        <v>0.09031439177488775</v>
      </c>
      <c r="K10" s="96">
        <f t="shared" si="0"/>
        <v>0</v>
      </c>
      <c r="L10" s="77"/>
      <c r="M10" s="76"/>
      <c r="N10" s="76"/>
    </row>
    <row r="11" spans="1:14" ht="30" customHeight="1">
      <c r="A11" s="57" t="s">
        <v>57</v>
      </c>
      <c r="B11" s="84">
        <v>61.41845</v>
      </c>
      <c r="C11" s="90">
        <v>0</v>
      </c>
      <c r="D11" s="73">
        <v>61.41845</v>
      </c>
      <c r="E11" s="106">
        <v>0</v>
      </c>
      <c r="F11" s="107">
        <v>0</v>
      </c>
      <c r="G11" s="74">
        <f t="shared" si="0"/>
        <v>0.03634111691105728</v>
      </c>
      <c r="H11" s="94">
        <f t="shared" si="0"/>
        <v>0</v>
      </c>
      <c r="I11" s="74">
        <f t="shared" si="0"/>
        <v>0.1547639626218715</v>
      </c>
      <c r="J11" s="96">
        <f t="shared" si="0"/>
        <v>0</v>
      </c>
      <c r="K11" s="96">
        <f t="shared" si="0"/>
        <v>0</v>
      </c>
      <c r="L11" s="77"/>
      <c r="M11" s="76"/>
      <c r="N11" s="76"/>
    </row>
    <row r="12" spans="1:14" ht="39.75" customHeight="1">
      <c r="A12" s="57" t="s">
        <v>49</v>
      </c>
      <c r="B12" s="84">
        <v>177.8356</v>
      </c>
      <c r="C12" s="90">
        <v>142.8927</v>
      </c>
      <c r="D12" s="73">
        <v>34.94291</v>
      </c>
      <c r="E12" s="106">
        <v>36.88984</v>
      </c>
      <c r="F12" s="107">
        <v>9.164742</v>
      </c>
      <c r="G12" s="74">
        <f t="shared" si="0"/>
        <v>0.10522480346781818</v>
      </c>
      <c r="H12" s="94">
        <f t="shared" si="0"/>
        <v>0.11049526678740057</v>
      </c>
      <c r="I12" s="74">
        <f t="shared" si="0"/>
        <v>0.08805014156396686</v>
      </c>
      <c r="J12" s="96">
        <f t="shared" si="0"/>
        <v>0.11444054184682831</v>
      </c>
      <c r="K12" s="96">
        <f t="shared" si="0"/>
        <v>0.12130273674090013</v>
      </c>
      <c r="L12" s="77"/>
      <c r="M12" s="76"/>
      <c r="N12" s="76"/>
    </row>
    <row r="13" spans="1:14" ht="39.75" customHeight="1" thickBot="1">
      <c r="A13" s="61" t="s">
        <v>56</v>
      </c>
      <c r="B13" s="85">
        <v>385.5173</v>
      </c>
      <c r="C13" s="91">
        <v>382.8627</v>
      </c>
      <c r="D13" s="78">
        <v>2.6546</v>
      </c>
      <c r="E13" s="108">
        <v>0</v>
      </c>
      <c r="F13" s="109">
        <v>0</v>
      </c>
      <c r="G13" s="79">
        <f t="shared" si="0"/>
        <v>0.2281094568575915</v>
      </c>
      <c r="H13" s="95">
        <f t="shared" si="0"/>
        <v>0.2960579244387188</v>
      </c>
      <c r="I13" s="79">
        <f t="shared" si="0"/>
        <v>0.006689136817617835</v>
      </c>
      <c r="J13" s="97">
        <f t="shared" si="0"/>
        <v>0</v>
      </c>
      <c r="K13" s="97">
        <f t="shared" si="0"/>
        <v>0</v>
      </c>
      <c r="L13" s="77"/>
      <c r="M13" s="76"/>
      <c r="N13" s="76"/>
    </row>
    <row r="14" spans="1:14" ht="39.75" customHeight="1" thickBot="1" thickTop="1">
      <c r="A14" s="61" t="s">
        <v>52</v>
      </c>
      <c r="B14" s="100">
        <v>221.345</v>
      </c>
      <c r="C14" s="91">
        <v>221.345</v>
      </c>
      <c r="D14" s="78">
        <v>0</v>
      </c>
      <c r="E14" s="108">
        <v>0</v>
      </c>
      <c r="F14" s="109">
        <v>0</v>
      </c>
      <c r="G14" s="101">
        <f t="shared" si="0"/>
        <v>0.130969187966775</v>
      </c>
      <c r="H14" s="102">
        <f t="shared" si="0"/>
        <v>0.17116042196037431</v>
      </c>
      <c r="I14" s="101">
        <f t="shared" si="0"/>
        <v>0</v>
      </c>
      <c r="J14" s="97">
        <f t="shared" si="0"/>
        <v>0</v>
      </c>
      <c r="K14" s="97">
        <f t="shared" si="0"/>
        <v>0</v>
      </c>
      <c r="L14" s="77"/>
      <c r="M14" s="76"/>
      <c r="N14" s="76"/>
    </row>
    <row r="15" spans="2:14" ht="13.5" thickTop="1">
      <c r="B15" s="2"/>
      <c r="C15" s="2"/>
      <c r="D15" s="2"/>
      <c r="E15" s="2"/>
      <c r="F15" s="2"/>
      <c r="G15" s="2"/>
      <c r="H15" s="2"/>
      <c r="I15" s="2"/>
      <c r="J15" s="2"/>
      <c r="K15" s="2"/>
      <c r="L15" s="76"/>
      <c r="M15" s="76"/>
      <c r="N15" s="76"/>
    </row>
    <row r="16" spans="2:14" ht="12.75">
      <c r="B16" s="98"/>
      <c r="C16" s="98"/>
      <c r="D16" s="98"/>
      <c r="E16" s="98"/>
      <c r="F16" s="98"/>
      <c r="G16" s="2"/>
      <c r="H16" s="2"/>
      <c r="I16" s="2"/>
      <c r="J16" s="2"/>
      <c r="K16" s="2"/>
      <c r="L16" s="76"/>
      <c r="M16" s="76"/>
      <c r="N16" s="76"/>
    </row>
    <row r="17" spans="2:14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76"/>
      <c r="M17" s="76"/>
      <c r="N17" s="76"/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76"/>
      <c r="M18" s="76"/>
      <c r="N18" s="76"/>
    </row>
    <row r="19" spans="2:1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12.75">
      <c r="L217" s="2"/>
      <c r="M217" s="2"/>
      <c r="N217" s="2"/>
    </row>
    <row r="218" spans="12:14" ht="12.75">
      <c r="L218" s="2"/>
      <c r="M218" s="2"/>
      <c r="N218" s="2"/>
    </row>
    <row r="219" spans="12:14" ht="12.75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</sheetData>
  <mergeCells count="3">
    <mergeCell ref="A3:K3"/>
    <mergeCell ref="B5:F5"/>
    <mergeCell ref="G5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11.7109375" style="1" customWidth="1"/>
    <col min="2" max="2" width="9.7109375" style="1" customWidth="1"/>
    <col min="3" max="3" width="8.7109375" style="1" customWidth="1"/>
    <col min="4" max="6" width="11.7109375" style="1" customWidth="1"/>
    <col min="7" max="12" width="10.7109375" style="1" customWidth="1"/>
    <col min="13" max="16384" width="11.421875" style="1" customWidth="1"/>
  </cols>
  <sheetData>
    <row r="1" spans="3:7" ht="12.75">
      <c r="C1" s="2"/>
      <c r="D1" s="3"/>
      <c r="G1" s="117"/>
    </row>
    <row r="2" ht="13.5" thickBot="1"/>
    <row r="3" spans="1:12" ht="39.75" customHeight="1" thickTop="1">
      <c r="A3" s="123" t="s">
        <v>140</v>
      </c>
      <c r="B3" s="135"/>
      <c r="C3" s="135"/>
      <c r="D3" s="136"/>
      <c r="E3" s="136"/>
      <c r="F3" s="136"/>
      <c r="G3" s="137"/>
      <c r="H3" s="137"/>
      <c r="I3" s="137"/>
      <c r="J3" s="137"/>
      <c r="K3" s="137"/>
      <c r="L3" s="138"/>
    </row>
    <row r="4" spans="1:12" ht="9.75" customHeight="1">
      <c r="A4" s="4"/>
      <c r="B4" s="5"/>
      <c r="C4" s="5"/>
      <c r="D4" s="6"/>
      <c r="E4" s="6"/>
      <c r="F4" s="6"/>
      <c r="G4" s="7"/>
      <c r="H4" s="7"/>
      <c r="I4" s="7"/>
      <c r="J4" s="7"/>
      <c r="K4" s="7"/>
      <c r="L4" s="8"/>
    </row>
    <row r="5" spans="1:26" ht="60" customHeight="1">
      <c r="A5" s="9" t="s">
        <v>0</v>
      </c>
      <c r="B5" s="10"/>
      <c r="C5" s="10" t="s">
        <v>1</v>
      </c>
      <c r="D5" s="11" t="s">
        <v>2</v>
      </c>
      <c r="E5" s="12" t="s">
        <v>135</v>
      </c>
      <c r="F5" s="12" t="s">
        <v>136</v>
      </c>
      <c r="G5" s="12" t="s">
        <v>4</v>
      </c>
      <c r="H5" s="12" t="s">
        <v>61</v>
      </c>
      <c r="I5" s="12" t="s">
        <v>70</v>
      </c>
      <c r="J5" s="12" t="s">
        <v>62</v>
      </c>
      <c r="K5" s="12" t="s">
        <v>71</v>
      </c>
      <c r="L5" s="13" t="s">
        <v>7</v>
      </c>
      <c r="N5" s="12" t="s">
        <v>72</v>
      </c>
      <c r="O5" s="12" t="s">
        <v>73</v>
      </c>
      <c r="P5" s="12" t="s">
        <v>74</v>
      </c>
      <c r="Q5" s="12" t="s">
        <v>107</v>
      </c>
      <c r="R5" s="12" t="s">
        <v>106</v>
      </c>
      <c r="S5" s="12" t="s">
        <v>75</v>
      </c>
      <c r="T5" s="12" t="s">
        <v>76</v>
      </c>
      <c r="U5" s="12" t="s">
        <v>77</v>
      </c>
      <c r="V5" s="12" t="s">
        <v>78</v>
      </c>
      <c r="W5" s="12" t="s">
        <v>79</v>
      </c>
      <c r="X5" s="12" t="s">
        <v>80</v>
      </c>
      <c r="Y5" s="12" t="s">
        <v>81</v>
      </c>
      <c r="Z5" s="12" t="s">
        <v>110</v>
      </c>
    </row>
    <row r="6" spans="1:26" ht="1.5" customHeight="1">
      <c r="A6" s="14"/>
      <c r="B6" s="15"/>
      <c r="C6" s="15" t="s">
        <v>8</v>
      </c>
      <c r="D6" s="16" t="s">
        <v>2</v>
      </c>
      <c r="E6" s="5" t="s">
        <v>137</v>
      </c>
      <c r="F6" s="5" t="s">
        <v>138</v>
      </c>
      <c r="G6" s="7" t="s">
        <v>64</v>
      </c>
      <c r="H6" s="7" t="s">
        <v>65</v>
      </c>
      <c r="I6" s="7" t="s">
        <v>134</v>
      </c>
      <c r="J6" s="7" t="s">
        <v>67</v>
      </c>
      <c r="K6" s="7" t="s">
        <v>68</v>
      </c>
      <c r="L6" s="17"/>
      <c r="N6" s="7" t="s">
        <v>82</v>
      </c>
      <c r="O6" s="7" t="s">
        <v>83</v>
      </c>
      <c r="P6" s="7" t="s">
        <v>84</v>
      </c>
      <c r="Q6" s="7" t="s">
        <v>108</v>
      </c>
      <c r="R6" s="7" t="s">
        <v>109</v>
      </c>
      <c r="S6" s="7" t="s">
        <v>85</v>
      </c>
      <c r="T6" s="7" t="s">
        <v>86</v>
      </c>
      <c r="U6" s="7" t="s">
        <v>87</v>
      </c>
      <c r="V6" s="7" t="s">
        <v>88</v>
      </c>
      <c r="W6" s="7" t="s">
        <v>89</v>
      </c>
      <c r="X6" s="7" t="s">
        <v>90</v>
      </c>
      <c r="Y6" s="7" t="s">
        <v>91</v>
      </c>
      <c r="Z6" s="7" t="s">
        <v>133</v>
      </c>
    </row>
    <row r="7" spans="1:26" ht="19.5" customHeight="1" thickBot="1">
      <c r="A7" s="18" t="s">
        <v>11</v>
      </c>
      <c r="B7" s="18"/>
      <c r="C7" s="19">
        <v>50366.27</v>
      </c>
      <c r="D7" s="20">
        <v>1.15E-08</v>
      </c>
      <c r="E7" s="21">
        <v>182562</v>
      </c>
      <c r="F7" s="22">
        <v>0.4418742</v>
      </c>
      <c r="G7" s="22">
        <v>0.0821311</v>
      </c>
      <c r="H7" s="23">
        <v>0.0141835</v>
      </c>
      <c r="I7" s="23">
        <v>0.0066797</v>
      </c>
      <c r="J7" s="23">
        <v>0.0193409</v>
      </c>
      <c r="K7" s="23">
        <v>0.0402339</v>
      </c>
      <c r="L7" s="24">
        <f>E7/E7</f>
        <v>1</v>
      </c>
      <c r="N7" s="23">
        <v>0.0038064</v>
      </c>
      <c r="O7" s="23">
        <v>0.00166</v>
      </c>
      <c r="P7" s="23">
        <v>0.0004582</v>
      </c>
      <c r="Q7" s="23">
        <v>7.77E-05</v>
      </c>
      <c r="R7" s="23">
        <v>0.0003997</v>
      </c>
      <c r="S7" s="23">
        <v>0.0008328</v>
      </c>
      <c r="T7" s="23">
        <v>0.0161721</v>
      </c>
      <c r="U7" s="23">
        <v>0.0019771</v>
      </c>
      <c r="V7" s="23">
        <v>0.0011918</v>
      </c>
      <c r="W7" s="23">
        <v>0.0399452</v>
      </c>
      <c r="X7" s="23">
        <v>0</v>
      </c>
      <c r="Y7" s="23">
        <v>0.0220633</v>
      </c>
      <c r="Z7" s="23">
        <v>0.0002887</v>
      </c>
    </row>
    <row r="8" spans="1:26" ht="19.5" customHeight="1" thickTop="1">
      <c r="A8" s="25" t="s">
        <v>12</v>
      </c>
      <c r="B8" s="26" t="s">
        <v>13</v>
      </c>
      <c r="C8" s="27">
        <v>25183.28</v>
      </c>
      <c r="D8" s="28">
        <v>1.15E-08</v>
      </c>
      <c r="E8" s="29">
        <v>13075.55</v>
      </c>
      <c r="F8" s="30">
        <v>0.6923571</v>
      </c>
      <c r="G8" s="30">
        <v>0.7300581</v>
      </c>
      <c r="H8" s="31">
        <v>0.0958693</v>
      </c>
      <c r="I8" s="31">
        <v>0.0062261</v>
      </c>
      <c r="J8" s="31">
        <v>0.182756</v>
      </c>
      <c r="K8" s="31">
        <v>0.4354624</v>
      </c>
      <c r="L8" s="32">
        <f>0.5*E8/E$7</f>
        <v>0.035811258640900075</v>
      </c>
      <c r="N8" s="31">
        <v>0.0028473</v>
      </c>
      <c r="O8" s="31">
        <v>0.0033788</v>
      </c>
      <c r="P8" s="31">
        <v>0</v>
      </c>
      <c r="Q8" s="31">
        <v>0</v>
      </c>
      <c r="R8" s="31">
        <v>0</v>
      </c>
      <c r="S8" s="31">
        <v>0</v>
      </c>
      <c r="T8" s="31">
        <v>0.1605541</v>
      </c>
      <c r="U8" s="31">
        <v>0.0196281</v>
      </c>
      <c r="V8" s="31">
        <v>0.0025739</v>
      </c>
      <c r="W8" s="31">
        <v>0.4353145</v>
      </c>
      <c r="X8" s="31">
        <v>0</v>
      </c>
      <c r="Y8" s="31">
        <v>0.2527518</v>
      </c>
      <c r="Z8" s="31">
        <v>0.0001479</v>
      </c>
    </row>
    <row r="9" spans="1:26" ht="19.5" customHeight="1">
      <c r="A9" s="4" t="s">
        <v>14</v>
      </c>
      <c r="B9" s="5" t="s">
        <v>15</v>
      </c>
      <c r="C9" s="33">
        <v>20146.37</v>
      </c>
      <c r="D9" s="20">
        <v>57583.21</v>
      </c>
      <c r="E9" s="21">
        <v>123163.3</v>
      </c>
      <c r="F9" s="22">
        <v>0.6764473</v>
      </c>
      <c r="G9" s="22">
        <v>0.1255569</v>
      </c>
      <c r="H9" s="23">
        <v>0.0197976</v>
      </c>
      <c r="I9" s="23">
        <v>0.0058816</v>
      </c>
      <c r="J9" s="23">
        <v>0.0288592</v>
      </c>
      <c r="K9" s="23">
        <v>0.0674154</v>
      </c>
      <c r="L9" s="34">
        <f>0.4*E9/E$7</f>
        <v>0.2698552820411696</v>
      </c>
      <c r="N9" s="23">
        <v>0.0023273</v>
      </c>
      <c r="O9" s="23">
        <v>0.0035543</v>
      </c>
      <c r="P9" s="23">
        <v>0</v>
      </c>
      <c r="Q9" s="111">
        <v>0</v>
      </c>
      <c r="R9" s="23">
        <v>0</v>
      </c>
      <c r="S9" s="23">
        <v>0</v>
      </c>
      <c r="T9" s="23">
        <v>0.0231422</v>
      </c>
      <c r="U9" s="23">
        <v>0.0028292</v>
      </c>
      <c r="V9" s="23">
        <v>0.0028878</v>
      </c>
      <c r="W9" s="23">
        <v>0.0672236</v>
      </c>
      <c r="X9" s="23">
        <v>0</v>
      </c>
      <c r="Y9" s="23">
        <v>0.0363499</v>
      </c>
      <c r="Z9" s="23">
        <v>0.0001919</v>
      </c>
    </row>
    <row r="10" spans="1:26" ht="19.5" customHeight="1" thickBot="1">
      <c r="A10" s="35" t="s">
        <v>16</v>
      </c>
      <c r="B10" s="36" t="s">
        <v>17</v>
      </c>
      <c r="C10" s="37">
        <v>5036.62</v>
      </c>
      <c r="D10" s="38">
        <v>307796.1</v>
      </c>
      <c r="E10" s="39">
        <v>1267593</v>
      </c>
      <c r="F10" s="40">
        <v>0.3377882</v>
      </c>
      <c r="G10" s="40">
        <v>0.0318357</v>
      </c>
      <c r="H10" s="41">
        <v>0.0077884</v>
      </c>
      <c r="I10" s="41">
        <v>0.0070133</v>
      </c>
      <c r="J10" s="41">
        <v>0.0072132</v>
      </c>
      <c r="K10" s="41">
        <v>0.0092853</v>
      </c>
      <c r="L10" s="24">
        <f aca="true" t="shared" si="0" ref="L10:L19">0.1*E10/E$7</f>
        <v>0.6943356229664442</v>
      </c>
      <c r="N10" s="41">
        <v>0.0044308</v>
      </c>
      <c r="O10" s="41">
        <v>0.0008351</v>
      </c>
      <c r="P10" s="41">
        <v>0.0006599</v>
      </c>
      <c r="Q10" s="41">
        <v>0.0001119</v>
      </c>
      <c r="R10" s="41">
        <v>0.0005757</v>
      </c>
      <c r="S10" s="41">
        <v>0.0011994</v>
      </c>
      <c r="T10" s="41">
        <v>0.0060164</v>
      </c>
      <c r="U10" s="41">
        <v>0.0007355</v>
      </c>
      <c r="V10" s="41">
        <v>0.0004613</v>
      </c>
      <c r="W10" s="41">
        <v>0.0089517</v>
      </c>
      <c r="X10" s="41">
        <v>0</v>
      </c>
      <c r="Y10" s="41">
        <v>0.0046127</v>
      </c>
      <c r="Z10" s="41">
        <v>0.0003336</v>
      </c>
    </row>
    <row r="11" spans="1:26" ht="19.5" customHeight="1" thickTop="1">
      <c r="A11" s="4" t="s">
        <v>18</v>
      </c>
      <c r="B11" s="131" t="s">
        <v>13</v>
      </c>
      <c r="C11" s="33">
        <v>5036.786</v>
      </c>
      <c r="D11" s="20">
        <v>1.15E-08</v>
      </c>
      <c r="E11" s="21">
        <v>0.0003591</v>
      </c>
      <c r="F11" s="22">
        <v>0</v>
      </c>
      <c r="G11" s="141">
        <v>16400000</v>
      </c>
      <c r="H11" s="23">
        <v>2023282</v>
      </c>
      <c r="I11" s="23">
        <v>0</v>
      </c>
      <c r="J11" s="23">
        <v>4315088</v>
      </c>
      <c r="K11" s="111">
        <v>10100000</v>
      </c>
      <c r="L11" s="32">
        <f t="shared" si="0"/>
        <v>1.9670029907647812E-10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3845025</v>
      </c>
      <c r="U11" s="23">
        <v>470062.2</v>
      </c>
      <c r="V11" s="23">
        <v>0</v>
      </c>
      <c r="W11" s="111">
        <v>10100000</v>
      </c>
      <c r="X11" s="23">
        <v>0</v>
      </c>
      <c r="Y11" s="23">
        <v>6154153</v>
      </c>
      <c r="Z11" s="23">
        <v>0</v>
      </c>
    </row>
    <row r="12" spans="1:26" ht="19.5" customHeight="1">
      <c r="A12" s="42" t="s">
        <v>19</v>
      </c>
      <c r="B12" s="132"/>
      <c r="C12" s="33">
        <v>5061.951</v>
      </c>
      <c r="D12" s="20">
        <v>0.0007191</v>
      </c>
      <c r="E12" s="21">
        <v>198.448</v>
      </c>
      <c r="F12" s="22">
        <v>0.639817</v>
      </c>
      <c r="G12" s="22">
        <v>37.12086</v>
      </c>
      <c r="H12" s="23">
        <v>4.791322</v>
      </c>
      <c r="I12" s="23">
        <v>0.0068416</v>
      </c>
      <c r="J12" s="23">
        <v>9.585884</v>
      </c>
      <c r="K12" s="23">
        <v>22.53895</v>
      </c>
      <c r="L12" s="34">
        <f t="shared" si="0"/>
        <v>0.00010870170133981882</v>
      </c>
      <c r="N12" s="23">
        <v>0.0068142</v>
      </c>
      <c r="O12" s="23">
        <v>2.74E-05</v>
      </c>
      <c r="P12" s="23">
        <v>0</v>
      </c>
      <c r="Q12" s="23">
        <v>0</v>
      </c>
      <c r="R12" s="23">
        <v>0</v>
      </c>
      <c r="S12" s="23">
        <v>0</v>
      </c>
      <c r="T12" s="23">
        <v>8.541649</v>
      </c>
      <c r="U12" s="23">
        <v>1.044234</v>
      </c>
      <c r="V12" s="111">
        <v>6.69E-07</v>
      </c>
      <c r="W12" s="23">
        <v>22.53887</v>
      </c>
      <c r="X12" s="23">
        <v>0</v>
      </c>
      <c r="Y12" s="23">
        <v>13.48384</v>
      </c>
      <c r="Z12" s="23">
        <v>8.7E-05</v>
      </c>
    </row>
    <row r="13" spans="1:26" ht="19.5" customHeight="1">
      <c r="A13" s="4" t="s">
        <v>20</v>
      </c>
      <c r="B13" s="132"/>
      <c r="C13" s="33">
        <v>5011.266</v>
      </c>
      <c r="D13" s="20">
        <v>785.4435</v>
      </c>
      <c r="E13" s="21">
        <v>2740.944</v>
      </c>
      <c r="F13" s="22">
        <v>0.6147128</v>
      </c>
      <c r="G13" s="22">
        <v>3.826875</v>
      </c>
      <c r="H13" s="23">
        <v>0.4872828</v>
      </c>
      <c r="I13" s="23">
        <v>0.006818</v>
      </c>
      <c r="J13" s="23">
        <v>0.9700804</v>
      </c>
      <c r="K13" s="23">
        <v>2.316644</v>
      </c>
      <c r="L13" s="34">
        <f t="shared" si="0"/>
        <v>0.0015013770664212705</v>
      </c>
      <c r="N13" s="23">
        <v>0.0067684</v>
      </c>
      <c r="O13" s="23">
        <v>4.97E-05</v>
      </c>
      <c r="P13" s="23">
        <v>0</v>
      </c>
      <c r="Q13" s="23">
        <v>0</v>
      </c>
      <c r="R13" s="23">
        <v>0</v>
      </c>
      <c r="S13" s="23">
        <v>0</v>
      </c>
      <c r="T13" s="23">
        <v>0.8643968</v>
      </c>
      <c r="U13" s="23">
        <v>0.1056743</v>
      </c>
      <c r="V13" s="111">
        <v>9.3E-06</v>
      </c>
      <c r="W13" s="23">
        <v>2.316404</v>
      </c>
      <c r="X13" s="23">
        <v>0</v>
      </c>
      <c r="Y13" s="23">
        <v>1.358017</v>
      </c>
      <c r="Z13" s="23">
        <v>0.0002403</v>
      </c>
    </row>
    <row r="14" spans="1:26" ht="19.5" customHeight="1">
      <c r="A14" s="4" t="s">
        <v>21</v>
      </c>
      <c r="B14" s="132"/>
      <c r="C14" s="33">
        <v>5037.137</v>
      </c>
      <c r="D14" s="20">
        <v>5879.649</v>
      </c>
      <c r="E14" s="21">
        <v>15249.21</v>
      </c>
      <c r="F14" s="22">
        <v>0.558003</v>
      </c>
      <c r="G14" s="22">
        <v>0.8133856</v>
      </c>
      <c r="H14" s="23">
        <v>0.1112784</v>
      </c>
      <c r="I14" s="23">
        <v>0.0066024</v>
      </c>
      <c r="J14" s="23">
        <v>0.1997345</v>
      </c>
      <c r="K14" s="23">
        <v>0.480762</v>
      </c>
      <c r="L14" s="34">
        <f t="shared" si="0"/>
        <v>0.00835289381141749</v>
      </c>
      <c r="N14" s="23">
        <v>0.0059851</v>
      </c>
      <c r="O14" s="23">
        <v>0.0006173</v>
      </c>
      <c r="P14" s="23">
        <v>0</v>
      </c>
      <c r="Q14" s="23">
        <v>0</v>
      </c>
      <c r="R14" s="23">
        <v>0</v>
      </c>
      <c r="S14" s="23">
        <v>0</v>
      </c>
      <c r="T14" s="23">
        <v>0.1776504</v>
      </c>
      <c r="U14" s="23">
        <v>0.0217181</v>
      </c>
      <c r="V14" s="23">
        <v>0.000366</v>
      </c>
      <c r="W14" s="23">
        <v>0.4804572</v>
      </c>
      <c r="X14" s="23">
        <v>0</v>
      </c>
      <c r="Y14" s="23">
        <v>0.2742608</v>
      </c>
      <c r="Z14" s="23">
        <v>0.0003049</v>
      </c>
    </row>
    <row r="15" spans="1:26" ht="19.5" customHeight="1" thickBot="1">
      <c r="A15" s="4" t="s">
        <v>22</v>
      </c>
      <c r="B15" s="132"/>
      <c r="C15" s="33">
        <v>5036.135</v>
      </c>
      <c r="D15" s="20">
        <v>32935.89</v>
      </c>
      <c r="E15" s="21">
        <v>47205.38</v>
      </c>
      <c r="F15" s="22">
        <v>0.7404755</v>
      </c>
      <c r="G15" s="22">
        <v>0.245399</v>
      </c>
      <c r="H15" s="23">
        <v>0.0330402</v>
      </c>
      <c r="I15" s="23">
        <v>0.0060678</v>
      </c>
      <c r="J15" s="23">
        <v>0.0592146</v>
      </c>
      <c r="K15" s="23">
        <v>0.1418066</v>
      </c>
      <c r="L15" s="34">
        <f t="shared" si="0"/>
        <v>0.02585717728771595</v>
      </c>
      <c r="N15" s="23">
        <v>0.0015902</v>
      </c>
      <c r="O15" s="23">
        <v>0.0044776</v>
      </c>
      <c r="P15" s="23">
        <v>0</v>
      </c>
      <c r="Q15" s="23">
        <v>0</v>
      </c>
      <c r="R15" s="23">
        <v>0</v>
      </c>
      <c r="S15" s="23">
        <v>0</v>
      </c>
      <c r="T15" s="23">
        <v>0.0496933</v>
      </c>
      <c r="U15" s="23">
        <v>0.0060751</v>
      </c>
      <c r="V15" s="23">
        <v>0.0034463</v>
      </c>
      <c r="W15" s="23">
        <v>0.1417144</v>
      </c>
      <c r="X15" s="23">
        <v>0</v>
      </c>
      <c r="Y15" s="23">
        <v>0.0792085</v>
      </c>
      <c r="Z15" s="23">
        <v>9.22E-05</v>
      </c>
    </row>
    <row r="16" spans="1:26" ht="19.5" customHeight="1">
      <c r="A16" s="43" t="s">
        <v>23</v>
      </c>
      <c r="B16" s="139" t="s">
        <v>15</v>
      </c>
      <c r="C16" s="44">
        <v>5038.261</v>
      </c>
      <c r="D16" s="45">
        <v>57583.21</v>
      </c>
      <c r="E16" s="46">
        <v>66576.52</v>
      </c>
      <c r="F16" s="47">
        <v>0.7523038</v>
      </c>
      <c r="G16" s="47">
        <v>0.2078752</v>
      </c>
      <c r="H16" s="48">
        <v>0.029001</v>
      </c>
      <c r="I16" s="48">
        <v>0.0060446</v>
      </c>
      <c r="J16" s="48">
        <v>0.0490846</v>
      </c>
      <c r="K16" s="48">
        <v>0.1187409</v>
      </c>
      <c r="L16" s="49">
        <f t="shared" si="0"/>
        <v>0.03646789583812623</v>
      </c>
      <c r="N16" s="48">
        <v>0.0013562</v>
      </c>
      <c r="O16" s="48">
        <v>0.0046884</v>
      </c>
      <c r="P16" s="48">
        <v>0</v>
      </c>
      <c r="Q16" s="114">
        <v>0</v>
      </c>
      <c r="R16" s="48">
        <v>0</v>
      </c>
      <c r="S16" s="48">
        <v>0</v>
      </c>
      <c r="T16" s="48">
        <v>0.0398909</v>
      </c>
      <c r="U16" s="48">
        <v>0.0048767</v>
      </c>
      <c r="V16" s="48">
        <v>0.0043169</v>
      </c>
      <c r="W16" s="48">
        <v>0.1186606</v>
      </c>
      <c r="X16" s="48">
        <v>0</v>
      </c>
      <c r="Y16" s="48">
        <v>0.0653451</v>
      </c>
      <c r="Z16" s="48">
        <v>8.04E-05</v>
      </c>
    </row>
    <row r="17" spans="1:26" ht="19.5" customHeight="1">
      <c r="A17" s="4" t="s">
        <v>24</v>
      </c>
      <c r="B17" s="134"/>
      <c r="C17" s="33">
        <v>5035.261</v>
      </c>
      <c r="D17" s="20">
        <v>76041.27</v>
      </c>
      <c r="E17" s="21">
        <v>88479.56</v>
      </c>
      <c r="F17" s="22">
        <v>0.7307547</v>
      </c>
      <c r="G17" s="22">
        <v>0.1694624</v>
      </c>
      <c r="H17" s="23">
        <v>0.0252663</v>
      </c>
      <c r="I17" s="23">
        <v>0.006038</v>
      </c>
      <c r="J17" s="23">
        <v>0.0389794</v>
      </c>
      <c r="K17" s="23">
        <v>0.0949051</v>
      </c>
      <c r="L17" s="34">
        <f t="shared" si="0"/>
        <v>0.048465485698009445</v>
      </c>
      <c r="N17" s="23">
        <v>0.0016625</v>
      </c>
      <c r="O17" s="23">
        <v>0.0043755</v>
      </c>
      <c r="P17" s="23">
        <v>0</v>
      </c>
      <c r="Q17" s="111">
        <v>0</v>
      </c>
      <c r="R17" s="23">
        <v>0</v>
      </c>
      <c r="S17" s="23">
        <v>0</v>
      </c>
      <c r="T17" s="23">
        <v>0.0313229</v>
      </c>
      <c r="U17" s="23">
        <v>0.0038293</v>
      </c>
      <c r="V17" s="23">
        <v>0.0038272</v>
      </c>
      <c r="W17" s="23">
        <v>0.0947946</v>
      </c>
      <c r="X17" s="23">
        <v>0</v>
      </c>
      <c r="Y17" s="23">
        <v>0.0515474</v>
      </c>
      <c r="Z17" s="23">
        <v>0.0001105</v>
      </c>
    </row>
    <row r="18" spans="1:26" ht="19.5" customHeight="1">
      <c r="A18" s="4" t="s">
        <v>25</v>
      </c>
      <c r="B18" s="134"/>
      <c r="C18" s="33">
        <v>5036.438</v>
      </c>
      <c r="D18" s="20">
        <v>103386.9</v>
      </c>
      <c r="E18" s="21">
        <v>125233.7</v>
      </c>
      <c r="F18" s="22">
        <v>0.696187</v>
      </c>
      <c r="G18" s="22">
        <v>0.1281448</v>
      </c>
      <c r="H18" s="23">
        <v>0.0206015</v>
      </c>
      <c r="I18" s="23">
        <v>0.0059842</v>
      </c>
      <c r="J18" s="23">
        <v>0.0287655</v>
      </c>
      <c r="K18" s="23">
        <v>0.06837</v>
      </c>
      <c r="L18" s="34">
        <f t="shared" si="0"/>
        <v>0.06859790098706194</v>
      </c>
      <c r="N18" s="23">
        <v>0.0021572</v>
      </c>
      <c r="O18" s="23">
        <v>0.003827</v>
      </c>
      <c r="P18" s="23">
        <v>0</v>
      </c>
      <c r="Q18" s="111">
        <v>0</v>
      </c>
      <c r="R18" s="23">
        <v>0</v>
      </c>
      <c r="S18" s="23">
        <v>0</v>
      </c>
      <c r="T18" s="23">
        <v>0.0228491</v>
      </c>
      <c r="U18" s="23">
        <v>0.0027933</v>
      </c>
      <c r="V18" s="23">
        <v>0.0031231</v>
      </c>
      <c r="W18" s="23">
        <v>0.0682002</v>
      </c>
      <c r="X18" s="23">
        <v>0</v>
      </c>
      <c r="Y18" s="23">
        <v>0.0363706</v>
      </c>
      <c r="Z18" s="23">
        <v>0.0001698</v>
      </c>
    </row>
    <row r="19" spans="1:26" ht="19.5" customHeight="1" thickBot="1">
      <c r="A19" s="50" t="s">
        <v>26</v>
      </c>
      <c r="B19" s="140"/>
      <c r="C19" s="51">
        <v>5036.413</v>
      </c>
      <c r="D19" s="52">
        <v>152979.1</v>
      </c>
      <c r="E19" s="53">
        <v>212376.3</v>
      </c>
      <c r="F19" s="54">
        <v>0.6183984</v>
      </c>
      <c r="G19" s="54">
        <v>0.0799282</v>
      </c>
      <c r="H19" s="55">
        <v>0.0141597</v>
      </c>
      <c r="I19" s="55">
        <v>0.0057048</v>
      </c>
      <c r="J19" s="55">
        <v>0.0183565</v>
      </c>
      <c r="K19" s="55">
        <v>0.0393069</v>
      </c>
      <c r="L19" s="56">
        <f t="shared" si="0"/>
        <v>0.11633105465540475</v>
      </c>
      <c r="N19" s="55">
        <v>0.0030089</v>
      </c>
      <c r="O19" s="55">
        <v>0.0026959</v>
      </c>
      <c r="P19" s="55">
        <v>0</v>
      </c>
      <c r="Q19" s="115">
        <v>0</v>
      </c>
      <c r="R19" s="55">
        <v>0</v>
      </c>
      <c r="S19" s="55">
        <v>0</v>
      </c>
      <c r="T19" s="55">
        <v>0.0146553</v>
      </c>
      <c r="U19" s="55">
        <v>0.0017916</v>
      </c>
      <c r="V19" s="55">
        <v>0.0019096</v>
      </c>
      <c r="W19" s="55">
        <v>0.0390331</v>
      </c>
      <c r="X19" s="55">
        <v>0</v>
      </c>
      <c r="Y19" s="55">
        <v>0.0209146</v>
      </c>
      <c r="Z19" s="55">
        <v>0.0002737</v>
      </c>
    </row>
    <row r="20" spans="1:26" ht="19.5" customHeight="1">
      <c r="A20" s="4" t="s">
        <v>27</v>
      </c>
      <c r="B20" s="134" t="s">
        <v>28</v>
      </c>
      <c r="C20" s="33">
        <v>2518.311</v>
      </c>
      <c r="D20" s="20">
        <v>307796.1</v>
      </c>
      <c r="E20" s="21">
        <v>417277.8</v>
      </c>
      <c r="F20" s="22">
        <v>0.546314</v>
      </c>
      <c r="G20" s="22">
        <v>0.0503025</v>
      </c>
      <c r="H20" s="23">
        <v>0.0101856</v>
      </c>
      <c r="I20" s="23">
        <v>0.005232</v>
      </c>
      <c r="J20" s="23">
        <v>0.012201</v>
      </c>
      <c r="K20" s="23">
        <v>0.0215479</v>
      </c>
      <c r="L20" s="34">
        <f>0.05*E20/E$7</f>
        <v>0.1142838597298452</v>
      </c>
      <c r="N20" s="23">
        <v>0.0034563</v>
      </c>
      <c r="O20" s="23">
        <v>0.0016886</v>
      </c>
      <c r="P20" s="111">
        <v>1.03E-06</v>
      </c>
      <c r="Q20" s="111">
        <v>0</v>
      </c>
      <c r="R20" s="111">
        <v>4.13E-05</v>
      </c>
      <c r="S20" s="111">
        <v>8.6E-05</v>
      </c>
      <c r="T20" s="23">
        <v>0.0099578</v>
      </c>
      <c r="U20" s="23">
        <v>0.0012174</v>
      </c>
      <c r="V20" s="23">
        <v>0.0010258</v>
      </c>
      <c r="W20" s="23">
        <v>0.0212195</v>
      </c>
      <c r="X20" s="23">
        <v>0</v>
      </c>
      <c r="Y20" s="23">
        <v>0.0114744</v>
      </c>
      <c r="Z20" s="23">
        <v>0.0003284</v>
      </c>
    </row>
    <row r="21" spans="1:26" ht="19.5" customHeight="1">
      <c r="A21" s="4" t="s">
        <v>29</v>
      </c>
      <c r="B21" s="132"/>
      <c r="C21" s="33">
        <v>2014.647</v>
      </c>
      <c r="D21" s="20">
        <v>579271.8</v>
      </c>
      <c r="E21" s="21">
        <v>987679.5</v>
      </c>
      <c r="F21" s="22">
        <v>0.432655</v>
      </c>
      <c r="G21" s="22">
        <v>0.037688</v>
      </c>
      <c r="H21" s="23">
        <v>0.0092946</v>
      </c>
      <c r="I21" s="23">
        <v>0.0062133</v>
      </c>
      <c r="J21" s="23">
        <v>0.0089652</v>
      </c>
      <c r="K21" s="23">
        <v>0.0124993</v>
      </c>
      <c r="L21" s="34">
        <f>0.04*E21/E$7</f>
        <v>0.2164041804975844</v>
      </c>
      <c r="N21" s="23">
        <v>0.0038136</v>
      </c>
      <c r="O21" s="23">
        <v>0.0011214</v>
      </c>
      <c r="P21" s="23">
        <v>0.0002059</v>
      </c>
      <c r="Q21" s="111">
        <v>1.05E-06</v>
      </c>
      <c r="R21" s="23">
        <v>0.0005152</v>
      </c>
      <c r="S21" s="23">
        <v>0.0010734</v>
      </c>
      <c r="T21" s="23">
        <v>0.0074616</v>
      </c>
      <c r="U21" s="23">
        <v>0.0009122</v>
      </c>
      <c r="V21" s="23">
        <v>0.0005914</v>
      </c>
      <c r="W21" s="23">
        <v>0.0121691</v>
      </c>
      <c r="X21" s="23">
        <v>0</v>
      </c>
      <c r="Y21" s="23">
        <v>0.0062336</v>
      </c>
      <c r="Z21" s="23">
        <v>0.0003303</v>
      </c>
    </row>
    <row r="22" spans="1:26" ht="19.5" customHeight="1" thickBot="1">
      <c r="A22" s="35" t="s">
        <v>30</v>
      </c>
      <c r="B22" s="133"/>
      <c r="C22" s="37">
        <v>503.662</v>
      </c>
      <c r="D22" s="38">
        <v>2012606</v>
      </c>
      <c r="E22" s="39">
        <v>6638827</v>
      </c>
      <c r="F22" s="40">
        <v>0.2158</v>
      </c>
      <c r="G22" s="40">
        <v>0.0225495</v>
      </c>
      <c r="H22" s="41">
        <v>0.0061387</v>
      </c>
      <c r="I22" s="41">
        <v>0.0080492</v>
      </c>
      <c r="J22" s="41">
        <v>0.0046031</v>
      </c>
      <c r="K22" s="41">
        <v>0.0035188</v>
      </c>
      <c r="L22" s="24">
        <f>0.01*E22/E$7</f>
        <v>0.3636478018426617</v>
      </c>
      <c r="N22" s="41">
        <v>0.0051043</v>
      </c>
      <c r="O22" s="41">
        <v>0.0003964</v>
      </c>
      <c r="P22" s="41">
        <v>0.0011372</v>
      </c>
      <c r="Q22" s="41">
        <v>0.0002131</v>
      </c>
      <c r="R22" s="41">
        <v>0.0007797</v>
      </c>
      <c r="S22" s="41">
        <v>0.0016243</v>
      </c>
      <c r="T22" s="41">
        <v>0.0039176</v>
      </c>
      <c r="U22" s="41">
        <v>0.0004789</v>
      </c>
      <c r="V22" s="41">
        <v>0.0002065</v>
      </c>
      <c r="W22" s="41">
        <v>0.0031816</v>
      </c>
      <c r="X22" s="41">
        <v>0</v>
      </c>
      <c r="Y22" s="41">
        <v>0.0014917</v>
      </c>
      <c r="Z22" s="41">
        <v>0.0003372</v>
      </c>
    </row>
    <row r="23" spans="1:26" ht="19.5" customHeight="1" thickTop="1">
      <c r="A23" s="4" t="s">
        <v>31</v>
      </c>
      <c r="B23" s="131" t="s">
        <v>32</v>
      </c>
      <c r="C23" s="33">
        <v>503.6844</v>
      </c>
      <c r="D23" s="20">
        <v>579271.8</v>
      </c>
      <c r="E23" s="21">
        <v>632676</v>
      </c>
      <c r="F23" s="22">
        <v>0.5091617</v>
      </c>
      <c r="G23" s="22">
        <v>0.0422459</v>
      </c>
      <c r="H23" s="23">
        <v>0.0093658</v>
      </c>
      <c r="I23" s="23">
        <v>0.0054481</v>
      </c>
      <c r="J23" s="23">
        <v>0.0103311</v>
      </c>
      <c r="K23" s="23">
        <v>0.0159681</v>
      </c>
      <c r="L23" s="34">
        <f>0.01*E23/E$7</f>
        <v>0.03465540473921189</v>
      </c>
      <c r="N23" s="23">
        <v>0.0035697</v>
      </c>
      <c r="O23" s="23">
        <v>0.0013731</v>
      </c>
      <c r="P23" s="23">
        <v>2.96E-05</v>
      </c>
      <c r="Q23" s="111">
        <v>7.94E-08</v>
      </c>
      <c r="R23" s="23">
        <v>0.0002284</v>
      </c>
      <c r="S23" s="23">
        <v>0.0004758</v>
      </c>
      <c r="T23" s="23">
        <v>0.0085085</v>
      </c>
      <c r="U23" s="23">
        <v>0.0010402</v>
      </c>
      <c r="V23" s="23">
        <v>0.0007825</v>
      </c>
      <c r="W23" s="23">
        <v>0.0156311</v>
      </c>
      <c r="X23" s="23">
        <v>0</v>
      </c>
      <c r="Y23" s="23">
        <v>0.0082205</v>
      </c>
      <c r="Z23" s="23">
        <v>0.000337</v>
      </c>
    </row>
    <row r="24" spans="1:26" ht="19.5" customHeight="1">
      <c r="A24" s="4" t="s">
        <v>33</v>
      </c>
      <c r="B24" s="132"/>
      <c r="C24" s="33">
        <v>503.8941</v>
      </c>
      <c r="D24" s="20">
        <v>693600.4</v>
      </c>
      <c r="E24" s="21">
        <v>775158.3</v>
      </c>
      <c r="F24" s="22">
        <v>0.4817786</v>
      </c>
      <c r="G24" s="22">
        <v>0.0407494</v>
      </c>
      <c r="H24" s="23">
        <v>0.0095022</v>
      </c>
      <c r="I24" s="23">
        <v>0.0056814</v>
      </c>
      <c r="J24" s="23">
        <v>0.0099229</v>
      </c>
      <c r="K24" s="23">
        <v>0.0147875</v>
      </c>
      <c r="L24" s="34">
        <f>0.01*E24/E$7</f>
        <v>0.042460002629243765</v>
      </c>
      <c r="N24" s="23">
        <v>0.0035709</v>
      </c>
      <c r="O24" s="23">
        <v>0.0012634</v>
      </c>
      <c r="P24" s="111">
        <v>8.1E-05</v>
      </c>
      <c r="Q24" s="111">
        <v>1.22E-06</v>
      </c>
      <c r="R24" s="23">
        <v>0.0003683</v>
      </c>
      <c r="S24" s="23">
        <v>0.0007673</v>
      </c>
      <c r="T24" s="23">
        <v>0.0082266</v>
      </c>
      <c r="U24" s="23">
        <v>0.0010057</v>
      </c>
      <c r="V24" s="23">
        <v>0.0006906</v>
      </c>
      <c r="W24" s="23">
        <v>0.0144532</v>
      </c>
      <c r="X24" s="23">
        <v>0</v>
      </c>
      <c r="Y24" s="23">
        <v>0.0075582</v>
      </c>
      <c r="Z24" s="23">
        <v>0.0003344</v>
      </c>
    </row>
    <row r="25" spans="1:26" ht="19.5" customHeight="1">
      <c r="A25" s="4" t="s">
        <v>34</v>
      </c>
      <c r="B25" s="132"/>
      <c r="C25" s="33">
        <v>503.4349</v>
      </c>
      <c r="D25" s="20">
        <v>871536.9</v>
      </c>
      <c r="E25" s="21">
        <v>1009524</v>
      </c>
      <c r="F25" s="22">
        <v>0.4393891</v>
      </c>
      <c r="G25" s="22">
        <v>0.0374974</v>
      </c>
      <c r="H25" s="23">
        <v>0.0093699</v>
      </c>
      <c r="I25" s="23">
        <v>0.0061007</v>
      </c>
      <c r="J25" s="23">
        <v>0.0090468</v>
      </c>
      <c r="K25" s="23">
        <v>0.0124079</v>
      </c>
      <c r="L25" s="34">
        <f>0.01*E25/E$7</f>
        <v>0.055297597528510864</v>
      </c>
      <c r="N25" s="23">
        <v>0.0037313</v>
      </c>
      <c r="O25" s="23">
        <v>0.0011215</v>
      </c>
      <c r="P25" s="23">
        <v>0.0001596</v>
      </c>
      <c r="Q25" s="111">
        <v>5.58E-07</v>
      </c>
      <c r="R25" s="23">
        <v>0.0005226</v>
      </c>
      <c r="S25" s="23">
        <v>0.0010888</v>
      </c>
      <c r="T25" s="23">
        <v>0.0075531</v>
      </c>
      <c r="U25" s="23">
        <v>0.0009234</v>
      </c>
      <c r="V25" s="23">
        <v>0.0005704</v>
      </c>
      <c r="W25" s="23">
        <v>0.0120766</v>
      </c>
      <c r="X25" s="23">
        <v>0</v>
      </c>
      <c r="Y25" s="23">
        <v>0.0062194</v>
      </c>
      <c r="Z25" s="23">
        <v>0.0003314</v>
      </c>
    </row>
    <row r="26" spans="1:26" ht="19.5" customHeight="1" thickBot="1">
      <c r="A26" s="35" t="s">
        <v>35</v>
      </c>
      <c r="B26" s="133"/>
      <c r="C26" s="37">
        <v>503.6337</v>
      </c>
      <c r="D26" s="38">
        <v>1195185</v>
      </c>
      <c r="E26" s="39">
        <v>1533514</v>
      </c>
      <c r="F26" s="40">
        <v>0.3718127</v>
      </c>
      <c r="G26" s="40">
        <v>0.0343846</v>
      </c>
      <c r="H26" s="41">
        <v>0.0091107</v>
      </c>
      <c r="I26" s="41">
        <v>0.0068722</v>
      </c>
      <c r="J26" s="41">
        <v>0.0078635</v>
      </c>
      <c r="K26" s="41">
        <v>0.009971</v>
      </c>
      <c r="L26" s="24">
        <f>0.01*E26/E$7</f>
        <v>0.08399962752380014</v>
      </c>
      <c r="N26" s="41">
        <v>0.0040912</v>
      </c>
      <c r="O26" s="41">
        <v>0.0009457</v>
      </c>
      <c r="P26" s="41">
        <v>0.0003724</v>
      </c>
      <c r="Q26" s="142">
        <v>1.7E-06</v>
      </c>
      <c r="R26" s="41">
        <v>0.000703</v>
      </c>
      <c r="S26" s="41">
        <v>0.0014645</v>
      </c>
      <c r="T26" s="41">
        <v>0.0065825</v>
      </c>
      <c r="U26" s="41">
        <v>0.0008047</v>
      </c>
      <c r="V26" s="41">
        <v>0.0004763</v>
      </c>
      <c r="W26" s="41">
        <v>0.0096463</v>
      </c>
      <c r="X26" s="41">
        <v>0</v>
      </c>
      <c r="Y26" s="41">
        <v>0.0047531</v>
      </c>
      <c r="Z26" s="41">
        <v>0.0003247</v>
      </c>
    </row>
    <row r="27" spans="1:26" ht="19.5" customHeight="1" thickTop="1">
      <c r="A27" s="57" t="s">
        <v>36</v>
      </c>
      <c r="B27" s="131" t="s">
        <v>37</v>
      </c>
      <c r="C27" s="33">
        <v>453.3013</v>
      </c>
      <c r="D27" s="20">
        <v>2012606</v>
      </c>
      <c r="E27" s="21">
        <v>3926954</v>
      </c>
      <c r="F27" s="22">
        <v>0.2725258</v>
      </c>
      <c r="G27" s="22">
        <v>0.0263898</v>
      </c>
      <c r="H27" s="23">
        <v>0.0072551</v>
      </c>
      <c r="I27" s="23">
        <v>0.0080927</v>
      </c>
      <c r="J27" s="23">
        <v>0.0054547</v>
      </c>
      <c r="K27" s="23">
        <v>0.0052572</v>
      </c>
      <c r="L27" s="34">
        <f>0.009*E27/E$7</f>
        <v>0.19359223715778748</v>
      </c>
      <c r="N27" s="23">
        <v>0.0049634</v>
      </c>
      <c r="O27" s="23">
        <v>0.0006141</v>
      </c>
      <c r="P27" s="23">
        <v>0.0008693</v>
      </c>
      <c r="Q27" s="23">
        <v>4.08E-05</v>
      </c>
      <c r="R27" s="23">
        <v>0.0008096</v>
      </c>
      <c r="S27" s="23">
        <v>0.0016868</v>
      </c>
      <c r="T27" s="23">
        <v>0.0045719</v>
      </c>
      <c r="U27" s="23">
        <v>0.0005589</v>
      </c>
      <c r="V27" s="23">
        <v>0.0003239</v>
      </c>
      <c r="W27" s="23">
        <v>0.0049434</v>
      </c>
      <c r="X27" s="23">
        <v>0</v>
      </c>
      <c r="Y27" s="23">
        <v>0.0023481</v>
      </c>
      <c r="Z27" s="23">
        <v>0.0003138</v>
      </c>
    </row>
    <row r="28" spans="1:26" ht="19.5" customHeight="1">
      <c r="A28" s="57" t="s">
        <v>38</v>
      </c>
      <c r="B28" s="132"/>
      <c r="C28" s="33">
        <v>45.32487</v>
      </c>
      <c r="D28" s="20">
        <v>11300000</v>
      </c>
      <c r="E28" s="143">
        <v>20600000</v>
      </c>
      <c r="F28" s="22">
        <v>0.1655369</v>
      </c>
      <c r="G28" s="22">
        <v>0.0192294</v>
      </c>
      <c r="H28" s="23">
        <v>0.0049509</v>
      </c>
      <c r="I28" s="23">
        <v>0.0083565</v>
      </c>
      <c r="J28" s="23">
        <v>0.0037606</v>
      </c>
      <c r="K28" s="23">
        <v>0.0019749</v>
      </c>
      <c r="L28" s="34">
        <f>0.0009*E28/E$7</f>
        <v>0.10155454037532455</v>
      </c>
      <c r="N28" s="23">
        <v>0.0055277</v>
      </c>
      <c r="O28" s="23">
        <v>0.0002073</v>
      </c>
      <c r="P28" s="23">
        <v>0.0012625</v>
      </c>
      <c r="Q28" s="23">
        <v>0.000225</v>
      </c>
      <c r="R28" s="23">
        <v>0.0007603</v>
      </c>
      <c r="S28" s="23">
        <v>0.0015839</v>
      </c>
      <c r="T28" s="23">
        <v>0.0032583</v>
      </c>
      <c r="U28" s="23">
        <v>0.0003983</v>
      </c>
      <c r="V28" s="23">
        <v>0.0001039</v>
      </c>
      <c r="W28" s="23">
        <v>0.0016493</v>
      </c>
      <c r="X28" s="23">
        <v>0</v>
      </c>
      <c r="Y28" s="23">
        <v>0.0007438</v>
      </c>
      <c r="Z28" s="23">
        <v>0.0003256</v>
      </c>
    </row>
    <row r="29" spans="1:26" ht="19.5" customHeight="1">
      <c r="A29" s="57" t="s">
        <v>39</v>
      </c>
      <c r="B29" s="132"/>
      <c r="C29" s="58">
        <v>4.533916</v>
      </c>
      <c r="D29" s="59">
        <v>52300000</v>
      </c>
      <c r="E29" s="143">
        <v>91800000</v>
      </c>
      <c r="F29" s="22">
        <v>0.1313991</v>
      </c>
      <c r="G29" s="22">
        <v>0.0168802</v>
      </c>
      <c r="H29" s="23">
        <v>0.0047482</v>
      </c>
      <c r="I29" s="23">
        <v>0.0076035</v>
      </c>
      <c r="J29" s="23">
        <v>0.0034622</v>
      </c>
      <c r="K29" s="23">
        <v>0.0009933</v>
      </c>
      <c r="L29" s="34">
        <f>0.00009*E29/E$7</f>
        <v>0.045255858283761136</v>
      </c>
      <c r="N29" s="23">
        <v>0.0050075</v>
      </c>
      <c r="O29" s="23">
        <v>7.58E-05</v>
      </c>
      <c r="P29" s="23">
        <v>0.0016162</v>
      </c>
      <c r="Q29" s="23">
        <v>0.0006136</v>
      </c>
      <c r="R29" s="23">
        <v>0.0007285</v>
      </c>
      <c r="S29" s="23">
        <v>0.0015176</v>
      </c>
      <c r="T29" s="23">
        <v>0.0030558</v>
      </c>
      <c r="U29" s="23">
        <v>0.0003736</v>
      </c>
      <c r="V29" s="23">
        <v>3.28E-05</v>
      </c>
      <c r="W29" s="23">
        <v>0.0005916</v>
      </c>
      <c r="X29" s="23">
        <v>0</v>
      </c>
      <c r="Y29" s="23">
        <v>0.0002388</v>
      </c>
      <c r="Z29" s="23">
        <v>0.0004017</v>
      </c>
    </row>
    <row r="30" spans="1:26" ht="19.5" customHeight="1" thickBot="1">
      <c r="A30" s="61" t="s">
        <v>40</v>
      </c>
      <c r="B30" s="133"/>
      <c r="C30" s="62">
        <v>0.5018602</v>
      </c>
      <c r="D30" s="145">
        <v>225000000</v>
      </c>
      <c r="E30" s="144">
        <v>427000000</v>
      </c>
      <c r="F30" s="40">
        <v>0.1274034</v>
      </c>
      <c r="G30" s="40">
        <v>0.0161186</v>
      </c>
      <c r="H30" s="41">
        <v>0.0047391</v>
      </c>
      <c r="I30" s="41">
        <v>0.0072152</v>
      </c>
      <c r="J30" s="41">
        <v>0.0034142</v>
      </c>
      <c r="K30" s="41">
        <v>0.0007062</v>
      </c>
      <c r="L30" s="24">
        <f>0.00001*E30/E$7</f>
        <v>0.023389314315136776</v>
      </c>
      <c r="N30" s="41">
        <v>0.0046188</v>
      </c>
      <c r="O30" s="41">
        <v>3.52E-05</v>
      </c>
      <c r="P30" s="41">
        <v>0.0018869</v>
      </c>
      <c r="Q30" s="41">
        <v>0.0008144</v>
      </c>
      <c r="R30" s="41">
        <v>0.0007146</v>
      </c>
      <c r="S30" s="41">
        <v>0.0014888</v>
      </c>
      <c r="T30" s="41">
        <v>0.0030279</v>
      </c>
      <c r="U30" s="41">
        <v>0.0003702</v>
      </c>
      <c r="V30" s="41">
        <v>1.61E-05</v>
      </c>
      <c r="W30" s="41">
        <v>0.0002492</v>
      </c>
      <c r="X30" s="41">
        <v>0</v>
      </c>
      <c r="Y30" s="41">
        <v>6.83E-05</v>
      </c>
      <c r="Z30" s="41">
        <v>0.000457</v>
      </c>
    </row>
    <row r="31" spans="4:12" ht="13.5" thickTop="1">
      <c r="D31" s="2"/>
      <c r="E31" s="2"/>
      <c r="F31" s="2"/>
      <c r="G31" s="2"/>
      <c r="H31" s="2"/>
      <c r="I31" s="2"/>
      <c r="J31" s="2"/>
      <c r="K31" s="2"/>
      <c r="L31" s="2"/>
    </row>
    <row r="32" spans="4:12" ht="12.75">
      <c r="D32" s="2"/>
      <c r="E32" s="2"/>
      <c r="F32" s="2"/>
      <c r="G32" s="2"/>
      <c r="H32" s="2"/>
      <c r="I32" s="2"/>
      <c r="J32" s="2"/>
      <c r="K32" s="2"/>
      <c r="L32" s="2"/>
    </row>
    <row r="33" spans="4:12" ht="12.75">
      <c r="D33" s="2"/>
      <c r="E33" s="2"/>
      <c r="F33" s="2"/>
      <c r="G33" s="2"/>
      <c r="H33" s="2"/>
      <c r="I33" s="2"/>
      <c r="J33" s="2"/>
      <c r="K33" s="2"/>
      <c r="L33" s="2"/>
    </row>
    <row r="34" spans="4:12" ht="12.75">
      <c r="D34" s="2"/>
      <c r="E34" s="2"/>
      <c r="F34" s="2"/>
      <c r="G34" s="2"/>
      <c r="H34" s="2"/>
      <c r="I34" s="2"/>
      <c r="J34" s="2"/>
      <c r="K34" s="2"/>
      <c r="L34" s="2"/>
    </row>
    <row r="35" spans="4:12" ht="12.75">
      <c r="D35" s="2"/>
      <c r="E35" s="2"/>
      <c r="F35" s="2"/>
      <c r="G35" s="2"/>
      <c r="H35" s="2"/>
      <c r="I35" s="2"/>
      <c r="J35" s="2"/>
      <c r="K35" s="2"/>
      <c r="L35" s="2"/>
    </row>
    <row r="36" spans="4:12" ht="12.75">
      <c r="D36" s="2"/>
      <c r="E36" s="2"/>
      <c r="F36" s="2"/>
      <c r="G36" s="2"/>
      <c r="H36" s="2"/>
      <c r="I36" s="2"/>
      <c r="J36" s="2"/>
      <c r="K36" s="2"/>
      <c r="L36" s="2"/>
    </row>
    <row r="37" spans="4:12" ht="12.75">
      <c r="D37" s="2"/>
      <c r="E37" s="2"/>
      <c r="F37" s="2"/>
      <c r="G37" s="2"/>
      <c r="H37" s="2"/>
      <c r="I37" s="2"/>
      <c r="J37" s="2"/>
      <c r="K37" s="2"/>
      <c r="L37" s="2"/>
    </row>
    <row r="38" spans="4:12" ht="12.75">
      <c r="D38" s="2"/>
      <c r="E38" s="2"/>
      <c r="F38" s="2"/>
      <c r="G38" s="2"/>
      <c r="H38" s="2"/>
      <c r="I38" s="2"/>
      <c r="J38" s="2"/>
      <c r="K38" s="2"/>
      <c r="L38" s="2"/>
    </row>
    <row r="39" spans="4:12" ht="12.75">
      <c r="D39" s="2"/>
      <c r="E39" s="2"/>
      <c r="F39" s="2"/>
      <c r="G39" s="2"/>
      <c r="H39" s="2"/>
      <c r="I39" s="2"/>
      <c r="J39" s="2"/>
      <c r="K39" s="2"/>
      <c r="L39" s="2"/>
    </row>
    <row r="40" spans="4:12" ht="12.75">
      <c r="D40" s="2"/>
      <c r="E40" s="2"/>
      <c r="F40" s="2"/>
      <c r="G40" s="2"/>
      <c r="H40" s="2"/>
      <c r="I40" s="2"/>
      <c r="J40" s="2"/>
      <c r="K40" s="2"/>
      <c r="L40" s="2"/>
    </row>
    <row r="41" spans="4:12" ht="12.75">
      <c r="D41" s="2"/>
      <c r="E41" s="2"/>
      <c r="F41" s="2"/>
      <c r="G41" s="2"/>
      <c r="H41" s="2"/>
      <c r="I41" s="2"/>
      <c r="J41" s="2"/>
      <c r="K41" s="2"/>
      <c r="L41" s="2"/>
    </row>
    <row r="42" spans="4:12" ht="12.75">
      <c r="D42" s="2"/>
      <c r="E42" s="2"/>
      <c r="F42" s="2"/>
      <c r="G42" s="2"/>
      <c r="H42" s="2"/>
      <c r="I42" s="2"/>
      <c r="J42" s="2"/>
      <c r="K42" s="2"/>
      <c r="L42" s="2"/>
    </row>
    <row r="43" spans="4:12" ht="12.75">
      <c r="D43" s="2"/>
      <c r="E43" s="2"/>
      <c r="F43" s="2"/>
      <c r="G43" s="2"/>
      <c r="H43" s="2"/>
      <c r="I43" s="2"/>
      <c r="J43" s="2"/>
      <c r="K43" s="2"/>
      <c r="L43" s="2"/>
    </row>
    <row r="44" spans="4:12" ht="12.75">
      <c r="D44" s="2"/>
      <c r="E44" s="2"/>
      <c r="F44" s="2"/>
      <c r="G44" s="2"/>
      <c r="H44" s="2"/>
      <c r="I44" s="2"/>
      <c r="J44" s="2"/>
      <c r="K44" s="2"/>
      <c r="L44" s="2"/>
    </row>
    <row r="45" spans="4:12" ht="12.75">
      <c r="D45" s="2"/>
      <c r="E45" s="2"/>
      <c r="F45" s="2"/>
      <c r="G45" s="2"/>
      <c r="H45" s="2"/>
      <c r="I45" s="2"/>
      <c r="J45" s="2"/>
      <c r="K45" s="2"/>
      <c r="L45" s="2"/>
    </row>
    <row r="46" spans="4:12" ht="12.75">
      <c r="D46" s="2"/>
      <c r="E46" s="2"/>
      <c r="F46" s="2"/>
      <c r="G46" s="2"/>
      <c r="H46" s="2"/>
      <c r="I46" s="2"/>
      <c r="J46" s="2"/>
      <c r="K46" s="2"/>
      <c r="L46" s="2"/>
    </row>
    <row r="47" spans="4:12" ht="12.75">
      <c r="D47" s="2"/>
      <c r="E47" s="2"/>
      <c r="F47" s="2"/>
      <c r="G47" s="2"/>
      <c r="H47" s="2"/>
      <c r="I47" s="2"/>
      <c r="J47" s="2"/>
      <c r="K47" s="2"/>
      <c r="L47" s="2"/>
    </row>
    <row r="48" spans="4:12" ht="12.75">
      <c r="D48" s="2"/>
      <c r="E48" s="2"/>
      <c r="F48" s="2"/>
      <c r="G48" s="2"/>
      <c r="H48" s="2"/>
      <c r="I48" s="2"/>
      <c r="J48" s="2"/>
      <c r="K48" s="2"/>
      <c r="L48" s="2"/>
    </row>
    <row r="49" spans="4:12" ht="12.75">
      <c r="D49" s="2"/>
      <c r="E49" s="2"/>
      <c r="F49" s="2"/>
      <c r="G49" s="2"/>
      <c r="H49" s="2"/>
      <c r="I49" s="2"/>
      <c r="J49" s="2"/>
      <c r="K49" s="2"/>
      <c r="L49" s="2"/>
    </row>
    <row r="50" spans="4:12" ht="12.75">
      <c r="D50" s="2"/>
      <c r="E50" s="2"/>
      <c r="F50" s="2"/>
      <c r="G50" s="2"/>
      <c r="H50" s="2"/>
      <c r="I50" s="2"/>
      <c r="J50" s="2"/>
      <c r="K50" s="2"/>
      <c r="L50" s="2"/>
    </row>
    <row r="51" spans="4:12" ht="12.75">
      <c r="D51" s="2"/>
      <c r="E51" s="2"/>
      <c r="F51" s="2"/>
      <c r="G51" s="2"/>
      <c r="H51" s="2"/>
      <c r="I51" s="2"/>
      <c r="J51" s="2"/>
      <c r="K51" s="2"/>
      <c r="L51" s="2"/>
    </row>
    <row r="52" spans="4:12" ht="12.75">
      <c r="D52" s="2"/>
      <c r="E52" s="2"/>
      <c r="F52" s="2"/>
      <c r="G52" s="2"/>
      <c r="H52" s="2"/>
      <c r="I52" s="2"/>
      <c r="J52" s="2"/>
      <c r="K52" s="2"/>
      <c r="L52" s="2"/>
    </row>
    <row r="53" spans="4:12" ht="12.75">
      <c r="D53" s="2"/>
      <c r="E53" s="2"/>
      <c r="F53" s="2"/>
      <c r="G53" s="2"/>
      <c r="H53" s="2"/>
      <c r="I53" s="2"/>
      <c r="J53" s="2"/>
      <c r="K53" s="2"/>
      <c r="L53" s="2"/>
    </row>
    <row r="54" spans="4:12" ht="12.75">
      <c r="D54" s="2"/>
      <c r="E54" s="2"/>
      <c r="F54" s="2"/>
      <c r="G54" s="2"/>
      <c r="H54" s="2"/>
      <c r="I54" s="2"/>
      <c r="J54" s="2"/>
      <c r="K54" s="2"/>
      <c r="L54" s="2"/>
    </row>
    <row r="55" spans="4:12" ht="12.75">
      <c r="D55" s="2"/>
      <c r="E55" s="2"/>
      <c r="F55" s="2"/>
      <c r="G55" s="2"/>
      <c r="H55" s="2"/>
      <c r="I55" s="2"/>
      <c r="J55" s="2"/>
      <c r="K55" s="2"/>
      <c r="L55" s="2"/>
    </row>
    <row r="56" spans="4:12" ht="12.75">
      <c r="D56" s="2"/>
      <c r="E56" s="2"/>
      <c r="F56" s="2"/>
      <c r="G56" s="2"/>
      <c r="H56" s="2"/>
      <c r="I56" s="2"/>
      <c r="J56" s="2"/>
      <c r="K56" s="2"/>
      <c r="L56" s="2"/>
    </row>
    <row r="57" spans="4:12" ht="12.75">
      <c r="D57" s="2"/>
      <c r="E57" s="2"/>
      <c r="F57" s="2"/>
      <c r="G57" s="2"/>
      <c r="H57" s="2"/>
      <c r="I57" s="2"/>
      <c r="J57" s="2"/>
      <c r="K57" s="2"/>
      <c r="L57" s="2"/>
    </row>
    <row r="58" spans="4:12" ht="12.75">
      <c r="D58" s="2"/>
      <c r="E58" s="2"/>
      <c r="F58" s="2"/>
      <c r="G58" s="2"/>
      <c r="H58" s="2"/>
      <c r="I58" s="2"/>
      <c r="J58" s="2"/>
      <c r="K58" s="2"/>
      <c r="L58" s="2"/>
    </row>
    <row r="59" spans="4:12" ht="12.75">
      <c r="D59" s="2"/>
      <c r="E59" s="2"/>
      <c r="F59" s="2"/>
      <c r="G59" s="2"/>
      <c r="H59" s="2"/>
      <c r="I59" s="2"/>
      <c r="J59" s="2"/>
      <c r="K59" s="2"/>
      <c r="L59" s="2"/>
    </row>
    <row r="60" spans="4:12" ht="12.75">
      <c r="D60" s="2"/>
      <c r="E60" s="2"/>
      <c r="F60" s="2"/>
      <c r="G60" s="2"/>
      <c r="H60" s="2"/>
      <c r="I60" s="2"/>
      <c r="J60" s="2"/>
      <c r="K60" s="2"/>
      <c r="L60" s="2"/>
    </row>
    <row r="61" spans="4:12" ht="12.75">
      <c r="D61" s="2"/>
      <c r="E61" s="2"/>
      <c r="F61" s="2"/>
      <c r="G61" s="2"/>
      <c r="H61" s="2"/>
      <c r="I61" s="2"/>
      <c r="J61" s="2"/>
      <c r="K61" s="2"/>
      <c r="L61" s="2"/>
    </row>
    <row r="62" spans="4:12" ht="12.75">
      <c r="D62" s="2"/>
      <c r="E62" s="2"/>
      <c r="F62" s="2"/>
      <c r="G62" s="2"/>
      <c r="H62" s="2"/>
      <c r="I62" s="2"/>
      <c r="J62" s="2"/>
      <c r="K62" s="2"/>
      <c r="L62" s="2"/>
    </row>
    <row r="63" spans="4:12" ht="12.75">
      <c r="D63" s="2"/>
      <c r="E63" s="2"/>
      <c r="F63" s="2"/>
      <c r="G63" s="2"/>
      <c r="H63" s="2"/>
      <c r="I63" s="2"/>
      <c r="J63" s="2"/>
      <c r="K63" s="2"/>
      <c r="L63" s="2"/>
    </row>
    <row r="64" spans="4:12" ht="12.75">
      <c r="D64" s="2"/>
      <c r="E64" s="2"/>
      <c r="F64" s="2"/>
      <c r="G64" s="2"/>
      <c r="H64" s="2"/>
      <c r="I64" s="2"/>
      <c r="J64" s="2"/>
      <c r="K64" s="2"/>
      <c r="L64" s="2"/>
    </row>
    <row r="65" spans="4:12" ht="12.75">
      <c r="D65" s="2"/>
      <c r="E65" s="2"/>
      <c r="F65" s="2"/>
      <c r="G65" s="2"/>
      <c r="H65" s="2"/>
      <c r="I65" s="2"/>
      <c r="J65" s="2"/>
      <c r="K65" s="2"/>
      <c r="L65" s="2"/>
    </row>
    <row r="66" spans="4:12" ht="12.75">
      <c r="D66" s="2"/>
      <c r="E66" s="2"/>
      <c r="F66" s="2"/>
      <c r="G66" s="2"/>
      <c r="H66" s="2"/>
      <c r="I66" s="2"/>
      <c r="J66" s="2"/>
      <c r="K66" s="2"/>
      <c r="L66" s="2"/>
    </row>
    <row r="67" spans="4:12" ht="12.75">
      <c r="D67" s="2"/>
      <c r="E67" s="2"/>
      <c r="F67" s="2"/>
      <c r="G67" s="2"/>
      <c r="H67" s="2"/>
      <c r="I67" s="2"/>
      <c r="J67" s="2"/>
      <c r="K67" s="2"/>
      <c r="L67" s="2"/>
    </row>
    <row r="68" spans="4:12" ht="12.75">
      <c r="D68" s="2"/>
      <c r="E68" s="2"/>
      <c r="F68" s="2"/>
      <c r="G68" s="2"/>
      <c r="H68" s="2"/>
      <c r="I68" s="2"/>
      <c r="J68" s="2"/>
      <c r="K68" s="2"/>
      <c r="L68" s="2"/>
    </row>
    <row r="69" spans="4:12" ht="12.75">
      <c r="D69" s="2"/>
      <c r="E69" s="2"/>
      <c r="F69" s="2"/>
      <c r="G69" s="2"/>
      <c r="H69" s="2"/>
      <c r="I69" s="2"/>
      <c r="J69" s="2"/>
      <c r="K69" s="2"/>
      <c r="L69" s="2"/>
    </row>
    <row r="70" spans="4:12" ht="12.75">
      <c r="D70" s="2"/>
      <c r="E70" s="2"/>
      <c r="F70" s="2"/>
      <c r="G70" s="2"/>
      <c r="H70" s="2"/>
      <c r="I70" s="2"/>
      <c r="J70" s="2"/>
      <c r="K70" s="2"/>
      <c r="L70" s="2"/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4:12" ht="12.75">
      <c r="D72" s="2"/>
      <c r="E72" s="2"/>
      <c r="F72" s="2"/>
      <c r="G72" s="2"/>
      <c r="H72" s="2"/>
      <c r="I72" s="2"/>
      <c r="J72" s="2"/>
      <c r="K72" s="2"/>
      <c r="L72" s="2"/>
    </row>
    <row r="73" spans="4:12" ht="12.75">
      <c r="D73" s="2"/>
      <c r="E73" s="2"/>
      <c r="F73" s="2"/>
      <c r="G73" s="2"/>
      <c r="H73" s="2"/>
      <c r="I73" s="2"/>
      <c r="J73" s="2"/>
      <c r="K73" s="2"/>
      <c r="L73" s="2"/>
    </row>
    <row r="74" spans="4:12" ht="12.75">
      <c r="D74" s="2"/>
      <c r="E74" s="2"/>
      <c r="F74" s="2"/>
      <c r="G74" s="2"/>
      <c r="H74" s="2"/>
      <c r="I74" s="2"/>
      <c r="J74" s="2"/>
      <c r="K74" s="2"/>
      <c r="L74" s="2"/>
    </row>
    <row r="75" spans="4:12" ht="12.75">
      <c r="D75" s="2"/>
      <c r="E75" s="2"/>
      <c r="F75" s="2"/>
      <c r="G75" s="2"/>
      <c r="H75" s="2"/>
      <c r="I75" s="2"/>
      <c r="J75" s="2"/>
      <c r="K75" s="2"/>
      <c r="L75" s="2"/>
    </row>
    <row r="76" spans="4:12" ht="12.75">
      <c r="D76" s="2"/>
      <c r="E76" s="2"/>
      <c r="F76" s="2"/>
      <c r="G76" s="2"/>
      <c r="H76" s="2"/>
      <c r="I76" s="2"/>
      <c r="J76" s="2"/>
      <c r="K76" s="2"/>
      <c r="L76" s="2"/>
    </row>
    <row r="77" spans="4:12" ht="12.75">
      <c r="D77" s="2"/>
      <c r="E77" s="2"/>
      <c r="F77" s="2"/>
      <c r="G77" s="2"/>
      <c r="H77" s="2"/>
      <c r="I77" s="2"/>
      <c r="J77" s="2"/>
      <c r="K77" s="2"/>
      <c r="L77" s="2"/>
    </row>
    <row r="78" spans="4:12" ht="12.75">
      <c r="D78" s="2"/>
      <c r="E78" s="2"/>
      <c r="F78" s="2"/>
      <c r="G78" s="2"/>
      <c r="H78" s="2"/>
      <c r="I78" s="2"/>
      <c r="J78" s="2"/>
      <c r="K78" s="2"/>
      <c r="L78" s="2"/>
    </row>
    <row r="79" spans="4:12" ht="12.75">
      <c r="D79" s="2"/>
      <c r="E79" s="2"/>
      <c r="F79" s="2"/>
      <c r="G79" s="2"/>
      <c r="H79" s="2"/>
      <c r="I79" s="2"/>
      <c r="J79" s="2"/>
      <c r="K79" s="2"/>
      <c r="L79" s="2"/>
    </row>
    <row r="80" spans="4:12" ht="12.75">
      <c r="D80" s="2"/>
      <c r="E80" s="2"/>
      <c r="F80" s="2"/>
      <c r="G80" s="2"/>
      <c r="H80" s="2"/>
      <c r="I80" s="2"/>
      <c r="J80" s="2"/>
      <c r="K80" s="2"/>
      <c r="L80" s="2"/>
    </row>
    <row r="81" spans="4:12" ht="12.75">
      <c r="D81" s="2"/>
      <c r="E81" s="2"/>
      <c r="F81" s="2"/>
      <c r="G81" s="2"/>
      <c r="H81" s="2"/>
      <c r="I81" s="2"/>
      <c r="J81" s="2"/>
      <c r="K81" s="2"/>
      <c r="L81" s="2"/>
    </row>
    <row r="82" spans="4:12" ht="12.75">
      <c r="D82" s="2"/>
      <c r="E82" s="2"/>
      <c r="F82" s="2"/>
      <c r="G82" s="2"/>
      <c r="H82" s="2"/>
      <c r="I82" s="2"/>
      <c r="J82" s="2"/>
      <c r="K82" s="2"/>
      <c r="L82" s="2"/>
    </row>
    <row r="83" spans="4:12" ht="12.75">
      <c r="D83" s="2"/>
      <c r="E83" s="2"/>
      <c r="F83" s="2"/>
      <c r="G83" s="2"/>
      <c r="H83" s="2"/>
      <c r="I83" s="2"/>
      <c r="J83" s="2"/>
      <c r="K83" s="2"/>
      <c r="L83" s="2"/>
    </row>
    <row r="84" spans="4:12" ht="12.75">
      <c r="D84" s="2"/>
      <c r="E84" s="2"/>
      <c r="F84" s="2"/>
      <c r="G84" s="2"/>
      <c r="H84" s="2"/>
      <c r="I84" s="2"/>
      <c r="J84" s="2"/>
      <c r="K84" s="2"/>
      <c r="L84" s="2"/>
    </row>
    <row r="85" spans="4:12" ht="12.75">
      <c r="D85" s="2"/>
      <c r="E85" s="2"/>
      <c r="F85" s="2"/>
      <c r="G85" s="2"/>
      <c r="H85" s="2"/>
      <c r="I85" s="2"/>
      <c r="J85" s="2"/>
      <c r="K85" s="2"/>
      <c r="L85" s="2"/>
    </row>
    <row r="86" spans="4:12" ht="12.75">
      <c r="D86" s="2"/>
      <c r="E86" s="2"/>
      <c r="F86" s="2"/>
      <c r="G86" s="2"/>
      <c r="H86" s="2"/>
      <c r="I86" s="2"/>
      <c r="J86" s="2"/>
      <c r="K86" s="2"/>
      <c r="L86" s="2"/>
    </row>
    <row r="87" spans="4:12" ht="12.75">
      <c r="D87" s="2"/>
      <c r="E87" s="2"/>
      <c r="F87" s="2"/>
      <c r="G87" s="2"/>
      <c r="H87" s="2"/>
      <c r="I87" s="2"/>
      <c r="J87" s="2"/>
      <c r="K87" s="2"/>
      <c r="L87" s="2"/>
    </row>
    <row r="88" spans="4:12" ht="12.75">
      <c r="D88" s="2"/>
      <c r="E88" s="2"/>
      <c r="F88" s="2"/>
      <c r="G88" s="2"/>
      <c r="H88" s="2"/>
      <c r="I88" s="2"/>
      <c r="J88" s="2"/>
      <c r="K88" s="2"/>
      <c r="L88" s="2"/>
    </row>
    <row r="89" spans="4:12" ht="12.75">
      <c r="D89" s="2"/>
      <c r="E89" s="2"/>
      <c r="F89" s="2"/>
      <c r="G89" s="2"/>
      <c r="H89" s="2"/>
      <c r="I89" s="2"/>
      <c r="J89" s="2"/>
      <c r="K89" s="2"/>
      <c r="L89" s="2"/>
    </row>
    <row r="90" spans="4:12" ht="12.75">
      <c r="D90" s="2"/>
      <c r="E90" s="2"/>
      <c r="F90" s="2"/>
      <c r="G90" s="2"/>
      <c r="H90" s="2"/>
      <c r="I90" s="2"/>
      <c r="J90" s="2"/>
      <c r="K90" s="2"/>
      <c r="L90" s="2"/>
    </row>
    <row r="91" spans="4:12" ht="12.75">
      <c r="D91" s="2"/>
      <c r="E91" s="2"/>
      <c r="F91" s="2"/>
      <c r="G91" s="2"/>
      <c r="H91" s="2"/>
      <c r="I91" s="2"/>
      <c r="J91" s="2"/>
      <c r="K91" s="2"/>
      <c r="L91" s="2"/>
    </row>
    <row r="92" spans="4:12" ht="12.75">
      <c r="D92" s="2"/>
      <c r="E92" s="2"/>
      <c r="F92" s="2"/>
      <c r="G92" s="2"/>
      <c r="H92" s="2"/>
      <c r="I92" s="2"/>
      <c r="J92" s="2"/>
      <c r="K92" s="2"/>
      <c r="L92" s="2"/>
    </row>
    <row r="93" spans="4:12" ht="12.75">
      <c r="D93" s="2"/>
      <c r="E93" s="2"/>
      <c r="F93" s="2"/>
      <c r="G93" s="2"/>
      <c r="H93" s="2"/>
      <c r="I93" s="2"/>
      <c r="J93" s="2"/>
      <c r="K93" s="2"/>
      <c r="L93" s="2"/>
    </row>
    <row r="94" spans="4:12" ht="12.75">
      <c r="D94" s="2"/>
      <c r="E94" s="2"/>
      <c r="F94" s="2"/>
      <c r="G94" s="2"/>
      <c r="H94" s="2"/>
      <c r="I94" s="2"/>
      <c r="J94" s="2"/>
      <c r="K94" s="2"/>
      <c r="L94" s="2"/>
    </row>
    <row r="95" spans="4:12" ht="12.75">
      <c r="D95" s="2"/>
      <c r="E95" s="2"/>
      <c r="F95" s="2"/>
      <c r="G95" s="2"/>
      <c r="H95" s="2"/>
      <c r="I95" s="2"/>
      <c r="J95" s="2"/>
      <c r="K95" s="2"/>
      <c r="L95" s="2"/>
    </row>
    <row r="96" spans="4:12" ht="12.75">
      <c r="D96" s="2"/>
      <c r="E96" s="2"/>
      <c r="F96" s="2"/>
      <c r="G96" s="2"/>
      <c r="H96" s="2"/>
      <c r="I96" s="2"/>
      <c r="J96" s="2"/>
      <c r="K96" s="2"/>
      <c r="L96" s="2"/>
    </row>
    <row r="97" spans="4:12" ht="12.75">
      <c r="D97" s="2"/>
      <c r="E97" s="2"/>
      <c r="F97" s="2"/>
      <c r="G97" s="2"/>
      <c r="H97" s="2"/>
      <c r="I97" s="2"/>
      <c r="J97" s="2"/>
      <c r="K97" s="2"/>
      <c r="L97" s="2"/>
    </row>
    <row r="98" spans="4:12" ht="12.75">
      <c r="D98" s="2"/>
      <c r="E98" s="2"/>
      <c r="F98" s="2"/>
      <c r="G98" s="2"/>
      <c r="H98" s="2"/>
      <c r="I98" s="2"/>
      <c r="J98" s="2"/>
      <c r="K98" s="2"/>
      <c r="L98" s="2"/>
    </row>
    <row r="99" spans="4:12" ht="12.75">
      <c r="D99" s="2"/>
      <c r="E99" s="2"/>
      <c r="F99" s="2"/>
      <c r="G99" s="2"/>
      <c r="H99" s="2"/>
      <c r="I99" s="2"/>
      <c r="J99" s="2"/>
      <c r="K99" s="2"/>
      <c r="L99" s="2"/>
    </row>
    <row r="100" spans="4:12" ht="12.75">
      <c r="D100" s="2"/>
      <c r="E100" s="2"/>
      <c r="F100" s="2"/>
      <c r="G100" s="2"/>
      <c r="H100" s="2"/>
      <c r="I100" s="2"/>
      <c r="J100" s="2"/>
      <c r="K100" s="2"/>
      <c r="L100" s="2"/>
    </row>
    <row r="101" spans="4:12" ht="12.75">
      <c r="D101" s="2"/>
      <c r="E101" s="2"/>
      <c r="F101" s="2"/>
      <c r="G101" s="2"/>
      <c r="H101" s="2"/>
      <c r="I101" s="2"/>
      <c r="J101" s="2"/>
      <c r="K101" s="2"/>
      <c r="L101" s="2"/>
    </row>
    <row r="102" spans="4:12" ht="12.75">
      <c r="D102" s="2"/>
      <c r="E102" s="2"/>
      <c r="F102" s="2"/>
      <c r="G102" s="2"/>
      <c r="H102" s="2"/>
      <c r="I102" s="2"/>
      <c r="J102" s="2"/>
      <c r="K102" s="2"/>
      <c r="L102" s="2"/>
    </row>
    <row r="103" spans="4:12" ht="12.75">
      <c r="D103" s="2"/>
      <c r="E103" s="2"/>
      <c r="F103" s="2"/>
      <c r="G103" s="2"/>
      <c r="H103" s="2"/>
      <c r="I103" s="2"/>
      <c r="J103" s="2"/>
      <c r="K103" s="2"/>
      <c r="L103" s="2"/>
    </row>
    <row r="104" spans="4:12" ht="12.75">
      <c r="D104" s="2"/>
      <c r="E104" s="2"/>
      <c r="F104" s="2"/>
      <c r="G104" s="2"/>
      <c r="H104" s="2"/>
      <c r="I104" s="2"/>
      <c r="J104" s="2"/>
      <c r="K104" s="2"/>
      <c r="L104" s="2"/>
    </row>
    <row r="105" spans="4:12" ht="12.75">
      <c r="D105" s="2"/>
      <c r="E105" s="2"/>
      <c r="F105" s="2"/>
      <c r="G105" s="2"/>
      <c r="H105" s="2"/>
      <c r="I105" s="2"/>
      <c r="J105" s="2"/>
      <c r="K105" s="2"/>
      <c r="L105" s="2"/>
    </row>
    <row r="106" spans="4:12" ht="12.75">
      <c r="D106" s="2"/>
      <c r="E106" s="2"/>
      <c r="F106" s="2"/>
      <c r="G106" s="2"/>
      <c r="H106" s="2"/>
      <c r="I106" s="2"/>
      <c r="J106" s="2"/>
      <c r="K106" s="2"/>
      <c r="L106" s="2"/>
    </row>
    <row r="107" spans="4:12" ht="12.75">
      <c r="D107" s="2"/>
      <c r="E107" s="2"/>
      <c r="F107" s="2"/>
      <c r="G107" s="2"/>
      <c r="H107" s="2"/>
      <c r="I107" s="2"/>
      <c r="J107" s="2"/>
      <c r="K107" s="2"/>
      <c r="L107" s="2"/>
    </row>
    <row r="108" spans="4:12" ht="12.75">
      <c r="D108" s="2"/>
      <c r="E108" s="2"/>
      <c r="F108" s="2"/>
      <c r="G108" s="2"/>
      <c r="H108" s="2"/>
      <c r="I108" s="2"/>
      <c r="J108" s="2"/>
      <c r="K108" s="2"/>
      <c r="L108" s="2"/>
    </row>
    <row r="109" spans="4:12" ht="12.75">
      <c r="D109" s="2"/>
      <c r="E109" s="2"/>
      <c r="F109" s="2"/>
      <c r="G109" s="2"/>
      <c r="H109" s="2"/>
      <c r="I109" s="2"/>
      <c r="J109" s="2"/>
      <c r="K109" s="2"/>
      <c r="L109" s="2"/>
    </row>
    <row r="110" spans="4:12" ht="12.75">
      <c r="D110" s="2"/>
      <c r="E110" s="2"/>
      <c r="F110" s="2"/>
      <c r="G110" s="2"/>
      <c r="H110" s="2"/>
      <c r="I110" s="2"/>
      <c r="J110" s="2"/>
      <c r="K110" s="2"/>
      <c r="L110" s="2"/>
    </row>
    <row r="111" spans="4:12" ht="12.75">
      <c r="D111" s="2"/>
      <c r="E111" s="2"/>
      <c r="F111" s="2"/>
      <c r="G111" s="2"/>
      <c r="H111" s="2"/>
      <c r="I111" s="2"/>
      <c r="J111" s="2"/>
      <c r="K111" s="2"/>
      <c r="L111" s="2"/>
    </row>
    <row r="112" spans="4:12" ht="12.75">
      <c r="D112" s="2"/>
      <c r="E112" s="2"/>
      <c r="F112" s="2"/>
      <c r="G112" s="2"/>
      <c r="H112" s="2"/>
      <c r="I112" s="2"/>
      <c r="J112" s="2"/>
      <c r="K112" s="2"/>
      <c r="L112" s="2"/>
    </row>
    <row r="113" spans="4:12" ht="12.75">
      <c r="D113" s="2"/>
      <c r="E113" s="2"/>
      <c r="F113" s="2"/>
      <c r="G113" s="2"/>
      <c r="H113" s="2"/>
      <c r="I113" s="2"/>
      <c r="J113" s="2"/>
      <c r="K113" s="2"/>
      <c r="L113" s="2"/>
    </row>
    <row r="114" spans="4:12" ht="12.75">
      <c r="D114" s="2"/>
      <c r="E114" s="2"/>
      <c r="F114" s="2"/>
      <c r="G114" s="2"/>
      <c r="H114" s="2"/>
      <c r="I114" s="2"/>
      <c r="J114" s="2"/>
      <c r="K114" s="2"/>
      <c r="L114" s="2"/>
    </row>
    <row r="115" spans="4:12" ht="12.75">
      <c r="D115" s="2"/>
      <c r="E115" s="2"/>
      <c r="F115" s="2"/>
      <c r="G115" s="2"/>
      <c r="H115" s="2"/>
      <c r="I115" s="2"/>
      <c r="J115" s="2"/>
      <c r="K115" s="2"/>
      <c r="L115" s="2"/>
    </row>
    <row r="116" spans="4:12" ht="12.75">
      <c r="D116" s="2"/>
      <c r="E116" s="2"/>
      <c r="F116" s="2"/>
      <c r="G116" s="2"/>
      <c r="H116" s="2"/>
      <c r="I116" s="2"/>
      <c r="J116" s="2"/>
      <c r="K116" s="2"/>
      <c r="L116" s="2"/>
    </row>
    <row r="117" spans="4:12" ht="12.75">
      <c r="D117" s="2"/>
      <c r="E117" s="2"/>
      <c r="F117" s="2"/>
      <c r="G117" s="2"/>
      <c r="H117" s="2"/>
      <c r="I117" s="2"/>
      <c r="J117" s="2"/>
      <c r="K117" s="2"/>
      <c r="L117" s="2"/>
    </row>
    <row r="118" spans="4:12" ht="12.75">
      <c r="D118" s="2"/>
      <c r="E118" s="2"/>
      <c r="F118" s="2"/>
      <c r="G118" s="2"/>
      <c r="H118" s="2"/>
      <c r="I118" s="2"/>
      <c r="J118" s="2"/>
      <c r="K118" s="2"/>
      <c r="L118" s="2"/>
    </row>
    <row r="119" spans="4:12" ht="12.75">
      <c r="D119" s="2"/>
      <c r="E119" s="2"/>
      <c r="F119" s="2"/>
      <c r="G119" s="2"/>
      <c r="H119" s="2"/>
      <c r="I119" s="2"/>
      <c r="J119" s="2"/>
      <c r="K119" s="2"/>
      <c r="L119" s="2"/>
    </row>
    <row r="120" spans="4:12" ht="12.75">
      <c r="D120" s="2"/>
      <c r="E120" s="2"/>
      <c r="F120" s="2"/>
      <c r="G120" s="2"/>
      <c r="H120" s="2"/>
      <c r="I120" s="2"/>
      <c r="J120" s="2"/>
      <c r="K120" s="2"/>
      <c r="L120" s="2"/>
    </row>
    <row r="121" spans="4:12" ht="12.75">
      <c r="D121" s="2"/>
      <c r="E121" s="2"/>
      <c r="F121" s="2"/>
      <c r="G121" s="2"/>
      <c r="H121" s="2"/>
      <c r="I121" s="2"/>
      <c r="J121" s="2"/>
      <c r="K121" s="2"/>
      <c r="L121" s="2"/>
    </row>
    <row r="122" spans="4:12" ht="12.75">
      <c r="D122" s="2"/>
      <c r="E122" s="2"/>
      <c r="F122" s="2"/>
      <c r="G122" s="2"/>
      <c r="H122" s="2"/>
      <c r="I122" s="2"/>
      <c r="J122" s="2"/>
      <c r="K122" s="2"/>
      <c r="L122" s="2"/>
    </row>
    <row r="123" spans="4:12" ht="12.75">
      <c r="D123" s="2"/>
      <c r="E123" s="2"/>
      <c r="F123" s="2"/>
      <c r="G123" s="2"/>
      <c r="H123" s="2"/>
      <c r="I123" s="2"/>
      <c r="J123" s="2"/>
      <c r="K123" s="2"/>
      <c r="L123" s="2"/>
    </row>
    <row r="124" spans="4:12" ht="12.75">
      <c r="D124" s="2"/>
      <c r="E124" s="2"/>
      <c r="F124" s="2"/>
      <c r="G124" s="2"/>
      <c r="H124" s="2"/>
      <c r="I124" s="2"/>
      <c r="J124" s="2"/>
      <c r="K124" s="2"/>
      <c r="L124" s="2"/>
    </row>
    <row r="125" spans="4:12" ht="12.75">
      <c r="D125" s="2"/>
      <c r="E125" s="2"/>
      <c r="F125" s="2"/>
      <c r="G125" s="2"/>
      <c r="H125" s="2"/>
      <c r="I125" s="2"/>
      <c r="J125" s="2"/>
      <c r="K125" s="2"/>
      <c r="L125" s="2"/>
    </row>
    <row r="126" spans="4:12" ht="12.75">
      <c r="D126" s="2"/>
      <c r="E126" s="2"/>
      <c r="F126" s="2"/>
      <c r="G126" s="2"/>
      <c r="H126" s="2"/>
      <c r="I126" s="2"/>
      <c r="J126" s="2"/>
      <c r="K126" s="2"/>
      <c r="L126" s="2"/>
    </row>
    <row r="127" spans="4:12" ht="12.75">
      <c r="D127" s="2"/>
      <c r="E127" s="2"/>
      <c r="F127" s="2"/>
      <c r="G127" s="2"/>
      <c r="H127" s="2"/>
      <c r="I127" s="2"/>
      <c r="J127" s="2"/>
      <c r="K127" s="2"/>
      <c r="L127" s="2"/>
    </row>
    <row r="128" spans="4:12" ht="12.75">
      <c r="D128" s="2"/>
      <c r="E128" s="2"/>
      <c r="F128" s="2"/>
      <c r="G128" s="2"/>
      <c r="H128" s="2"/>
      <c r="I128" s="2"/>
      <c r="J128" s="2"/>
      <c r="K128" s="2"/>
      <c r="L128" s="2"/>
    </row>
    <row r="129" spans="4:12" ht="12.75">
      <c r="D129" s="2"/>
      <c r="E129" s="2"/>
      <c r="F129" s="2"/>
      <c r="G129" s="2"/>
      <c r="H129" s="2"/>
      <c r="I129" s="2"/>
      <c r="J129" s="2"/>
      <c r="K129" s="2"/>
      <c r="L129" s="2"/>
    </row>
    <row r="130" spans="4:12" ht="12.75">
      <c r="D130" s="2"/>
      <c r="E130" s="2"/>
      <c r="F130" s="2"/>
      <c r="G130" s="2"/>
      <c r="H130" s="2"/>
      <c r="I130" s="2"/>
      <c r="J130" s="2"/>
      <c r="K130" s="2"/>
      <c r="L130" s="2"/>
    </row>
    <row r="131" spans="4:12" ht="12.75">
      <c r="D131" s="2"/>
      <c r="E131" s="2"/>
      <c r="F131" s="2"/>
      <c r="G131" s="2"/>
      <c r="H131" s="2"/>
      <c r="I131" s="2"/>
      <c r="J131" s="2"/>
      <c r="K131" s="2"/>
      <c r="L131" s="2"/>
    </row>
    <row r="132" spans="4:12" ht="12.75">
      <c r="D132" s="2"/>
      <c r="E132" s="2"/>
      <c r="F132" s="2"/>
      <c r="G132" s="2"/>
      <c r="H132" s="2"/>
      <c r="I132" s="2"/>
      <c r="J132" s="2"/>
      <c r="K132" s="2"/>
      <c r="L132" s="2"/>
    </row>
    <row r="133" spans="4:12" ht="12.75">
      <c r="D133" s="2"/>
      <c r="E133" s="2"/>
      <c r="F133" s="2"/>
      <c r="G133" s="2"/>
      <c r="H133" s="2"/>
      <c r="I133" s="2"/>
      <c r="J133" s="2"/>
      <c r="K133" s="2"/>
      <c r="L133" s="2"/>
    </row>
    <row r="134" spans="4:12" ht="12.75">
      <c r="D134" s="2"/>
      <c r="E134" s="2"/>
      <c r="F134" s="2"/>
      <c r="G134" s="2"/>
      <c r="H134" s="2"/>
      <c r="I134" s="2"/>
      <c r="J134" s="2"/>
      <c r="K134" s="2"/>
      <c r="L134" s="2"/>
    </row>
    <row r="135" spans="4:12" ht="12.75">
      <c r="D135" s="2"/>
      <c r="E135" s="2"/>
      <c r="F135" s="2"/>
      <c r="G135" s="2"/>
      <c r="H135" s="2"/>
      <c r="I135" s="2"/>
      <c r="J135" s="2"/>
      <c r="K135" s="2"/>
      <c r="L135" s="2"/>
    </row>
    <row r="136" spans="4:12" ht="12.75">
      <c r="D136" s="2"/>
      <c r="E136" s="2"/>
      <c r="F136" s="2"/>
      <c r="G136" s="2"/>
      <c r="H136" s="2"/>
      <c r="I136" s="2"/>
      <c r="J136" s="2"/>
      <c r="K136" s="2"/>
      <c r="L136" s="2"/>
    </row>
    <row r="137" spans="4:12" ht="12.75">
      <c r="D137" s="2"/>
      <c r="E137" s="2"/>
      <c r="F137" s="2"/>
      <c r="G137" s="2"/>
      <c r="H137" s="2"/>
      <c r="I137" s="2"/>
      <c r="J137" s="2"/>
      <c r="K137" s="2"/>
      <c r="L137" s="2"/>
    </row>
    <row r="138" spans="4:12" ht="12.75">
      <c r="D138" s="2"/>
      <c r="E138" s="2"/>
      <c r="F138" s="2"/>
      <c r="G138" s="2"/>
      <c r="H138" s="2"/>
      <c r="I138" s="2"/>
      <c r="J138" s="2"/>
      <c r="K138" s="2"/>
      <c r="L138" s="2"/>
    </row>
    <row r="139" spans="4:12" ht="12.75">
      <c r="D139" s="2"/>
      <c r="E139" s="2"/>
      <c r="F139" s="2"/>
      <c r="G139" s="2"/>
      <c r="H139" s="2"/>
      <c r="I139" s="2"/>
      <c r="J139" s="2"/>
      <c r="K139" s="2"/>
      <c r="L139" s="2"/>
    </row>
    <row r="140" spans="4:12" ht="12.75">
      <c r="D140" s="2"/>
      <c r="E140" s="2"/>
      <c r="F140" s="2"/>
      <c r="G140" s="2"/>
      <c r="H140" s="2"/>
      <c r="I140" s="2"/>
      <c r="J140" s="2"/>
      <c r="K140" s="2"/>
      <c r="L140" s="2"/>
    </row>
    <row r="141" spans="4:12" ht="12.75">
      <c r="D141" s="2"/>
      <c r="E141" s="2"/>
      <c r="F141" s="2"/>
      <c r="G141" s="2"/>
      <c r="H141" s="2"/>
      <c r="I141" s="2"/>
      <c r="J141" s="2"/>
      <c r="K141" s="2"/>
      <c r="L141" s="2"/>
    </row>
    <row r="142" spans="4:12" ht="12.75">
      <c r="D142" s="2"/>
      <c r="E142" s="2"/>
      <c r="F142" s="2"/>
      <c r="G142" s="2"/>
      <c r="H142" s="2"/>
      <c r="I142" s="2"/>
      <c r="J142" s="2"/>
      <c r="K142" s="2"/>
      <c r="L142" s="2"/>
    </row>
    <row r="143" spans="4:12" ht="12.75">
      <c r="D143" s="2"/>
      <c r="E143" s="2"/>
      <c r="F143" s="2"/>
      <c r="G143" s="2"/>
      <c r="H143" s="2"/>
      <c r="I143" s="2"/>
      <c r="J143" s="2"/>
      <c r="K143" s="2"/>
      <c r="L143" s="2"/>
    </row>
    <row r="144" spans="4:12" ht="12.75">
      <c r="D144" s="2"/>
      <c r="E144" s="2"/>
      <c r="F144" s="2"/>
      <c r="G144" s="2"/>
      <c r="H144" s="2"/>
      <c r="I144" s="2"/>
      <c r="J144" s="2"/>
      <c r="K144" s="2"/>
      <c r="L144" s="2"/>
    </row>
    <row r="145" spans="4:12" ht="12.75">
      <c r="D145" s="2"/>
      <c r="E145" s="2"/>
      <c r="F145" s="2"/>
      <c r="G145" s="2"/>
      <c r="H145" s="2"/>
      <c r="I145" s="2"/>
      <c r="J145" s="2"/>
      <c r="K145" s="2"/>
      <c r="L145" s="2"/>
    </row>
    <row r="146" spans="4:12" ht="12.75">
      <c r="D146" s="2"/>
      <c r="E146" s="2"/>
      <c r="F146" s="2"/>
      <c r="G146" s="2"/>
      <c r="H146" s="2"/>
      <c r="I146" s="2"/>
      <c r="J146" s="2"/>
      <c r="K146" s="2"/>
      <c r="L146" s="2"/>
    </row>
    <row r="147" spans="4:12" ht="12.75">
      <c r="D147" s="2"/>
      <c r="E147" s="2"/>
      <c r="F147" s="2"/>
      <c r="G147" s="2"/>
      <c r="H147" s="2"/>
      <c r="I147" s="2"/>
      <c r="J147" s="2"/>
      <c r="K147" s="2"/>
      <c r="L147" s="2"/>
    </row>
    <row r="148" spans="4:12" ht="12.75">
      <c r="D148" s="2"/>
      <c r="E148" s="2"/>
      <c r="F148" s="2"/>
      <c r="G148" s="2"/>
      <c r="H148" s="2"/>
      <c r="I148" s="2"/>
      <c r="J148" s="2"/>
      <c r="K148" s="2"/>
      <c r="L148" s="2"/>
    </row>
    <row r="149" spans="4:12" ht="12.75">
      <c r="D149" s="2"/>
      <c r="E149" s="2"/>
      <c r="F149" s="2"/>
      <c r="G149" s="2"/>
      <c r="H149" s="2"/>
      <c r="I149" s="2"/>
      <c r="J149" s="2"/>
      <c r="K149" s="2"/>
      <c r="L149" s="2"/>
    </row>
    <row r="150" spans="4:12" ht="12.75">
      <c r="D150" s="2"/>
      <c r="E150" s="2"/>
      <c r="F150" s="2"/>
      <c r="G150" s="2"/>
      <c r="H150" s="2"/>
      <c r="I150" s="2"/>
      <c r="J150" s="2"/>
      <c r="K150" s="2"/>
      <c r="L150" s="2"/>
    </row>
    <row r="151" spans="4:12" ht="12.75">
      <c r="D151" s="2"/>
      <c r="E151" s="2"/>
      <c r="F151" s="2"/>
      <c r="G151" s="2"/>
      <c r="H151" s="2"/>
      <c r="I151" s="2"/>
      <c r="J151" s="2"/>
      <c r="K151" s="2"/>
      <c r="L151" s="2"/>
    </row>
    <row r="152" spans="4:12" ht="12.75">
      <c r="D152" s="2"/>
      <c r="E152" s="2"/>
      <c r="F152" s="2"/>
      <c r="G152" s="2"/>
      <c r="H152" s="2"/>
      <c r="I152" s="2"/>
      <c r="J152" s="2"/>
      <c r="K152" s="2"/>
      <c r="L152" s="2"/>
    </row>
    <row r="153" spans="4:12" ht="12.75">
      <c r="D153" s="2"/>
      <c r="E153" s="2"/>
      <c r="F153" s="2"/>
      <c r="G153" s="2"/>
      <c r="H153" s="2"/>
      <c r="I153" s="2"/>
      <c r="J153" s="2"/>
      <c r="K153" s="2"/>
      <c r="L153" s="2"/>
    </row>
    <row r="154" spans="4:12" ht="12.75">
      <c r="D154" s="2"/>
      <c r="E154" s="2"/>
      <c r="F154" s="2"/>
      <c r="G154" s="2"/>
      <c r="H154" s="2"/>
      <c r="I154" s="2"/>
      <c r="J154" s="2"/>
      <c r="K154" s="2"/>
      <c r="L154" s="2"/>
    </row>
    <row r="155" spans="4:12" ht="12.75">
      <c r="D155" s="2"/>
      <c r="E155" s="2"/>
      <c r="F155" s="2"/>
      <c r="G155" s="2"/>
      <c r="H155" s="2"/>
      <c r="I155" s="2"/>
      <c r="J155" s="2"/>
      <c r="K155" s="2"/>
      <c r="L155" s="2"/>
    </row>
    <row r="156" spans="4:12" ht="12.75">
      <c r="D156" s="2"/>
      <c r="E156" s="2"/>
      <c r="F156" s="2"/>
      <c r="G156" s="2"/>
      <c r="H156" s="2"/>
      <c r="I156" s="2"/>
      <c r="J156" s="2"/>
      <c r="K156" s="2"/>
      <c r="L156" s="2"/>
    </row>
    <row r="157" spans="4:12" ht="12.75">
      <c r="D157" s="2"/>
      <c r="E157" s="2"/>
      <c r="F157" s="2"/>
      <c r="G157" s="2"/>
      <c r="H157" s="2"/>
      <c r="I157" s="2"/>
      <c r="J157" s="2"/>
      <c r="K157" s="2"/>
      <c r="L157" s="2"/>
    </row>
    <row r="158" spans="4:12" ht="12.75">
      <c r="D158" s="2"/>
      <c r="E158" s="2"/>
      <c r="F158" s="2"/>
      <c r="G158" s="2"/>
      <c r="H158" s="2"/>
      <c r="I158" s="2"/>
      <c r="J158" s="2"/>
      <c r="K158" s="2"/>
      <c r="L158" s="2"/>
    </row>
    <row r="159" spans="4:12" ht="12.75">
      <c r="D159" s="2"/>
      <c r="E159" s="2"/>
      <c r="F159" s="2"/>
      <c r="G159" s="2"/>
      <c r="H159" s="2"/>
      <c r="I159" s="2"/>
      <c r="J159" s="2"/>
      <c r="K159" s="2"/>
      <c r="L159" s="2"/>
    </row>
    <row r="160" spans="4:12" ht="12.75">
      <c r="D160" s="2"/>
      <c r="E160" s="2"/>
      <c r="F160" s="2"/>
      <c r="G160" s="2"/>
      <c r="H160" s="2"/>
      <c r="I160" s="2"/>
      <c r="J160" s="2"/>
      <c r="K160" s="2"/>
      <c r="L160" s="2"/>
    </row>
    <row r="161" spans="4:12" ht="12.75">
      <c r="D161" s="2"/>
      <c r="E161" s="2"/>
      <c r="F161" s="2"/>
      <c r="G161" s="2"/>
      <c r="H161" s="2"/>
      <c r="I161" s="2"/>
      <c r="J161" s="2"/>
      <c r="K161" s="2"/>
      <c r="L161" s="2"/>
    </row>
    <row r="162" spans="4:12" ht="12.75">
      <c r="D162" s="2"/>
      <c r="E162" s="2"/>
      <c r="F162" s="2"/>
      <c r="G162" s="2"/>
      <c r="H162" s="2"/>
      <c r="I162" s="2"/>
      <c r="J162" s="2"/>
      <c r="K162" s="2"/>
      <c r="L162" s="2"/>
    </row>
    <row r="163" spans="4:12" ht="12.75">
      <c r="D163" s="2"/>
      <c r="E163" s="2"/>
      <c r="F163" s="2"/>
      <c r="G163" s="2"/>
      <c r="H163" s="2"/>
      <c r="I163" s="2"/>
      <c r="J163" s="2"/>
      <c r="K163" s="2"/>
      <c r="L163" s="2"/>
    </row>
    <row r="164" spans="4:12" ht="12.75">
      <c r="D164" s="2"/>
      <c r="E164" s="2"/>
      <c r="F164" s="2"/>
      <c r="G164" s="2"/>
      <c r="H164" s="2"/>
      <c r="I164" s="2"/>
      <c r="J164" s="2"/>
      <c r="K164" s="2"/>
      <c r="L164" s="2"/>
    </row>
    <row r="165" spans="4:12" ht="12.75">
      <c r="D165" s="2"/>
      <c r="E165" s="2"/>
      <c r="F165" s="2"/>
      <c r="G165" s="2"/>
      <c r="H165" s="2"/>
      <c r="I165" s="2"/>
      <c r="J165" s="2"/>
      <c r="K165" s="2"/>
      <c r="L165" s="2"/>
    </row>
    <row r="166" spans="4:12" ht="12.75">
      <c r="D166" s="2"/>
      <c r="E166" s="2"/>
      <c r="F166" s="2"/>
      <c r="G166" s="2"/>
      <c r="H166" s="2"/>
      <c r="I166" s="2"/>
      <c r="J166" s="2"/>
      <c r="K166" s="2"/>
      <c r="L166" s="2"/>
    </row>
    <row r="167" spans="4:12" ht="12.75">
      <c r="D167" s="2"/>
      <c r="E167" s="2"/>
      <c r="F167" s="2"/>
      <c r="G167" s="2"/>
      <c r="H167" s="2"/>
      <c r="I167" s="2"/>
      <c r="J167" s="2"/>
      <c r="K167" s="2"/>
      <c r="L167" s="2"/>
    </row>
    <row r="168" spans="4:12" ht="12.75">
      <c r="D168" s="2"/>
      <c r="E168" s="2"/>
      <c r="F168" s="2"/>
      <c r="G168" s="2"/>
      <c r="H168" s="2"/>
      <c r="I168" s="2"/>
      <c r="J168" s="2"/>
      <c r="K168" s="2"/>
      <c r="L168" s="2"/>
    </row>
    <row r="169" spans="4:12" ht="12.75">
      <c r="D169" s="2"/>
      <c r="E169" s="2"/>
      <c r="F169" s="2"/>
      <c r="G169" s="2"/>
      <c r="H169" s="2"/>
      <c r="I169" s="2"/>
      <c r="J169" s="2"/>
      <c r="K169" s="2"/>
      <c r="L169" s="2"/>
    </row>
    <row r="170" spans="4:12" ht="12.75">
      <c r="D170" s="2"/>
      <c r="E170" s="2"/>
      <c r="F170" s="2"/>
      <c r="G170" s="2"/>
      <c r="H170" s="2"/>
      <c r="I170" s="2"/>
      <c r="J170" s="2"/>
      <c r="K170" s="2"/>
      <c r="L170" s="2"/>
    </row>
    <row r="171" spans="4:12" ht="12.75">
      <c r="D171" s="2"/>
      <c r="E171" s="2"/>
      <c r="F171" s="2"/>
      <c r="G171" s="2"/>
      <c r="H171" s="2"/>
      <c r="I171" s="2"/>
      <c r="J171" s="2"/>
      <c r="K171" s="2"/>
      <c r="L171" s="2"/>
    </row>
    <row r="172" spans="4:12" ht="12.75">
      <c r="D172" s="2"/>
      <c r="E172" s="2"/>
      <c r="F172" s="2"/>
      <c r="G172" s="2"/>
      <c r="H172" s="2"/>
      <c r="I172" s="2"/>
      <c r="J172" s="2"/>
      <c r="K172" s="2"/>
      <c r="L172" s="2"/>
    </row>
    <row r="173" spans="4:12" ht="12.75">
      <c r="D173" s="2"/>
      <c r="E173" s="2"/>
      <c r="F173" s="2"/>
      <c r="G173" s="2"/>
      <c r="H173" s="2"/>
      <c r="I173" s="2"/>
      <c r="J173" s="2"/>
      <c r="K173" s="2"/>
      <c r="L173" s="2"/>
    </row>
    <row r="174" spans="4:12" ht="12.75">
      <c r="D174" s="2"/>
      <c r="E174" s="2"/>
      <c r="F174" s="2"/>
      <c r="G174" s="2"/>
      <c r="H174" s="2"/>
      <c r="I174" s="2"/>
      <c r="J174" s="2"/>
      <c r="K174" s="2"/>
      <c r="L174" s="2"/>
    </row>
    <row r="175" spans="4:12" ht="12.75">
      <c r="D175" s="2"/>
      <c r="E175" s="2"/>
      <c r="F175" s="2"/>
      <c r="G175" s="2"/>
      <c r="H175" s="2"/>
      <c r="I175" s="2"/>
      <c r="J175" s="2"/>
      <c r="K175" s="2"/>
      <c r="L175" s="2"/>
    </row>
    <row r="176" spans="4:12" ht="12.75">
      <c r="D176" s="2"/>
      <c r="E176" s="2"/>
      <c r="F176" s="2"/>
      <c r="G176" s="2"/>
      <c r="H176" s="2"/>
      <c r="I176" s="2"/>
      <c r="J176" s="2"/>
      <c r="K176" s="2"/>
      <c r="L176" s="2"/>
    </row>
    <row r="177" spans="4:12" ht="12.75">
      <c r="D177" s="2"/>
      <c r="E177" s="2"/>
      <c r="F177" s="2"/>
      <c r="G177" s="2"/>
      <c r="H177" s="2"/>
      <c r="I177" s="2"/>
      <c r="J177" s="2"/>
      <c r="K177" s="2"/>
      <c r="L177" s="2"/>
    </row>
    <row r="178" spans="4:12" ht="12.75">
      <c r="D178" s="2"/>
      <c r="E178" s="2"/>
      <c r="F178" s="2"/>
      <c r="G178" s="2"/>
      <c r="H178" s="2"/>
      <c r="I178" s="2"/>
      <c r="J178" s="2"/>
      <c r="K178" s="2"/>
      <c r="L178" s="2"/>
    </row>
    <row r="179" spans="4:12" ht="12.75">
      <c r="D179" s="2"/>
      <c r="E179" s="2"/>
      <c r="F179" s="2"/>
      <c r="G179" s="2"/>
      <c r="H179" s="2"/>
      <c r="I179" s="2"/>
      <c r="J179" s="2"/>
      <c r="K179" s="2"/>
      <c r="L179" s="2"/>
    </row>
    <row r="180" spans="4:12" ht="12.75">
      <c r="D180" s="2"/>
      <c r="E180" s="2"/>
      <c r="F180" s="2"/>
      <c r="G180" s="2"/>
      <c r="H180" s="2"/>
      <c r="I180" s="2"/>
      <c r="J180" s="2"/>
      <c r="K180" s="2"/>
      <c r="L180" s="2"/>
    </row>
    <row r="181" spans="4:12" ht="12.75">
      <c r="D181" s="2"/>
      <c r="E181" s="2"/>
      <c r="F181" s="2"/>
      <c r="G181" s="2"/>
      <c r="H181" s="2"/>
      <c r="I181" s="2"/>
      <c r="J181" s="2"/>
      <c r="K181" s="2"/>
      <c r="L181" s="2"/>
    </row>
    <row r="182" spans="4:12" ht="12.75">
      <c r="D182" s="2"/>
      <c r="E182" s="2"/>
      <c r="F182" s="2"/>
      <c r="G182" s="2"/>
      <c r="H182" s="2"/>
      <c r="I182" s="2"/>
      <c r="J182" s="2"/>
      <c r="K182" s="2"/>
      <c r="L182" s="2"/>
    </row>
    <row r="183" spans="4:12" ht="12.75">
      <c r="D183" s="2"/>
      <c r="E183" s="2"/>
      <c r="F183" s="2"/>
      <c r="G183" s="2"/>
      <c r="H183" s="2"/>
      <c r="I183" s="2"/>
      <c r="J183" s="2"/>
      <c r="K183" s="2"/>
      <c r="L183" s="2"/>
    </row>
    <row r="184" spans="4:12" ht="12.75">
      <c r="D184" s="2"/>
      <c r="E184" s="2"/>
      <c r="F184" s="2"/>
      <c r="G184" s="2"/>
      <c r="H184" s="2"/>
      <c r="I184" s="2"/>
      <c r="J184" s="2"/>
      <c r="K184" s="2"/>
      <c r="L184" s="2"/>
    </row>
    <row r="185" spans="4:12" ht="12.75">
      <c r="D185" s="2"/>
      <c r="E185" s="2"/>
      <c r="F185" s="2"/>
      <c r="G185" s="2"/>
      <c r="H185" s="2"/>
      <c r="I185" s="2"/>
      <c r="J185" s="2"/>
      <c r="K185" s="2"/>
      <c r="L185" s="2"/>
    </row>
    <row r="186" spans="4:12" ht="12.75">
      <c r="D186" s="2"/>
      <c r="E186" s="2"/>
      <c r="F186" s="2"/>
      <c r="G186" s="2"/>
      <c r="H186" s="2"/>
      <c r="I186" s="2"/>
      <c r="J186" s="2"/>
      <c r="K186" s="2"/>
      <c r="L186" s="2"/>
    </row>
    <row r="187" spans="4:12" ht="12.75">
      <c r="D187" s="2"/>
      <c r="E187" s="2"/>
      <c r="F187" s="2"/>
      <c r="G187" s="2"/>
      <c r="H187" s="2"/>
      <c r="I187" s="2"/>
      <c r="J187" s="2"/>
      <c r="K187" s="2"/>
      <c r="L187" s="2"/>
    </row>
    <row r="188" spans="4:12" ht="12.75">
      <c r="D188" s="2"/>
      <c r="E188" s="2"/>
      <c r="F188" s="2"/>
      <c r="G188" s="2"/>
      <c r="H188" s="2"/>
      <c r="I188" s="2"/>
      <c r="J188" s="2"/>
      <c r="K188" s="2"/>
      <c r="L188" s="2"/>
    </row>
    <row r="189" spans="4:12" ht="12.75">
      <c r="D189" s="2"/>
      <c r="E189" s="2"/>
      <c r="F189" s="2"/>
      <c r="G189" s="2"/>
      <c r="H189" s="2"/>
      <c r="I189" s="2"/>
      <c r="J189" s="2"/>
      <c r="K189" s="2"/>
      <c r="L189" s="2"/>
    </row>
    <row r="190" spans="4:12" ht="12.75">
      <c r="D190" s="2"/>
      <c r="E190" s="2"/>
      <c r="F190" s="2"/>
      <c r="G190" s="2"/>
      <c r="H190" s="2"/>
      <c r="I190" s="2"/>
      <c r="J190" s="2"/>
      <c r="K190" s="2"/>
      <c r="L190" s="2"/>
    </row>
    <row r="191" spans="4:12" ht="12.75">
      <c r="D191" s="2"/>
      <c r="E191" s="2"/>
      <c r="F191" s="2"/>
      <c r="G191" s="2"/>
      <c r="H191" s="2"/>
      <c r="I191" s="2"/>
      <c r="J191" s="2"/>
      <c r="K191" s="2"/>
      <c r="L191" s="2"/>
    </row>
    <row r="192" spans="4:12" ht="12.75">
      <c r="D192" s="2"/>
      <c r="E192" s="2"/>
      <c r="F192" s="2"/>
      <c r="G192" s="2"/>
      <c r="H192" s="2"/>
      <c r="I192" s="2"/>
      <c r="J192" s="2"/>
      <c r="K192" s="2"/>
      <c r="L192" s="2"/>
    </row>
    <row r="193" spans="4:12" ht="12.75">
      <c r="D193" s="2"/>
      <c r="E193" s="2"/>
      <c r="F193" s="2"/>
      <c r="G193" s="2"/>
      <c r="H193" s="2"/>
      <c r="I193" s="2"/>
      <c r="J193" s="2"/>
      <c r="K193" s="2"/>
      <c r="L193" s="2"/>
    </row>
    <row r="194" spans="4:12" ht="12.75">
      <c r="D194" s="2"/>
      <c r="E194" s="2"/>
      <c r="F194" s="2"/>
      <c r="G194" s="2"/>
      <c r="H194" s="2"/>
      <c r="I194" s="2"/>
      <c r="J194" s="2"/>
      <c r="K194" s="2"/>
      <c r="L194" s="2"/>
    </row>
    <row r="195" spans="4:12" ht="12.75">
      <c r="D195" s="2"/>
      <c r="E195" s="2"/>
      <c r="F195" s="2"/>
      <c r="G195" s="2"/>
      <c r="H195" s="2"/>
      <c r="I195" s="2"/>
      <c r="J195" s="2"/>
      <c r="K195" s="2"/>
      <c r="L195" s="2"/>
    </row>
    <row r="196" spans="4:12" ht="12.75">
      <c r="D196" s="2"/>
      <c r="E196" s="2"/>
      <c r="F196" s="2"/>
      <c r="G196" s="2"/>
      <c r="H196" s="2"/>
      <c r="I196" s="2"/>
      <c r="J196" s="2"/>
      <c r="K196" s="2"/>
      <c r="L196" s="2"/>
    </row>
    <row r="197" spans="4:12" ht="12.75">
      <c r="D197" s="2"/>
      <c r="E197" s="2"/>
      <c r="F197" s="2"/>
      <c r="G197" s="2"/>
      <c r="H197" s="2"/>
      <c r="I197" s="2"/>
      <c r="J197" s="2"/>
      <c r="K197" s="2"/>
      <c r="L197" s="2"/>
    </row>
    <row r="198" spans="4:12" ht="12.75">
      <c r="D198" s="2"/>
      <c r="E198" s="2"/>
      <c r="F198" s="2"/>
      <c r="G198" s="2"/>
      <c r="H198" s="2"/>
      <c r="I198" s="2"/>
      <c r="J198" s="2"/>
      <c r="K198" s="2"/>
      <c r="L198" s="2"/>
    </row>
    <row r="199" spans="4:12" ht="12.75">
      <c r="D199" s="2"/>
      <c r="E199" s="2"/>
      <c r="F199" s="2"/>
      <c r="G199" s="2"/>
      <c r="H199" s="2"/>
      <c r="I199" s="2"/>
      <c r="J199" s="2"/>
      <c r="K199" s="2"/>
      <c r="L199" s="2"/>
    </row>
    <row r="200" spans="4:12" ht="12.75">
      <c r="D200" s="2"/>
      <c r="E200" s="2"/>
      <c r="F200" s="2"/>
      <c r="G200" s="2"/>
      <c r="H200" s="2"/>
      <c r="I200" s="2"/>
      <c r="J200" s="2"/>
      <c r="K200" s="2"/>
      <c r="L200" s="2"/>
    </row>
    <row r="201" spans="4:12" ht="12.75">
      <c r="D201" s="2"/>
      <c r="E201" s="2"/>
      <c r="F201" s="2"/>
      <c r="G201" s="2"/>
      <c r="H201" s="2"/>
      <c r="I201" s="2"/>
      <c r="J201" s="2"/>
      <c r="K201" s="2"/>
      <c r="L201" s="2"/>
    </row>
    <row r="202" spans="4:12" ht="12.75">
      <c r="D202" s="2"/>
      <c r="E202" s="2"/>
      <c r="F202" s="2"/>
      <c r="G202" s="2"/>
      <c r="H202" s="2"/>
      <c r="I202" s="2"/>
      <c r="J202" s="2"/>
      <c r="K202" s="2"/>
      <c r="L202" s="2"/>
    </row>
    <row r="203" spans="4:12" ht="12.75">
      <c r="D203" s="2"/>
      <c r="E203" s="2"/>
      <c r="F203" s="2"/>
      <c r="G203" s="2"/>
      <c r="H203" s="2"/>
      <c r="I203" s="2"/>
      <c r="J203" s="2"/>
      <c r="K203" s="2"/>
      <c r="L203" s="2"/>
    </row>
    <row r="204" spans="4:12" ht="12.75">
      <c r="D204" s="2"/>
      <c r="E204" s="2"/>
      <c r="F204" s="2"/>
      <c r="G204" s="2"/>
      <c r="H204" s="2"/>
      <c r="I204" s="2"/>
      <c r="J204" s="2"/>
      <c r="K204" s="2"/>
      <c r="L204" s="2"/>
    </row>
    <row r="205" spans="4:12" ht="12.75">
      <c r="D205" s="2"/>
      <c r="E205" s="2"/>
      <c r="F205" s="2"/>
      <c r="G205" s="2"/>
      <c r="H205" s="2"/>
      <c r="I205" s="2"/>
      <c r="J205" s="2"/>
      <c r="K205" s="2"/>
      <c r="L205" s="2"/>
    </row>
    <row r="206" spans="4:12" ht="12.75">
      <c r="D206" s="2"/>
      <c r="E206" s="2"/>
      <c r="F206" s="2"/>
      <c r="G206" s="2"/>
      <c r="H206" s="2"/>
      <c r="I206" s="2"/>
      <c r="J206" s="2"/>
      <c r="K206" s="2"/>
      <c r="L206" s="2"/>
    </row>
    <row r="207" spans="4:12" ht="12.75">
      <c r="D207" s="2"/>
      <c r="E207" s="2"/>
      <c r="F207" s="2"/>
      <c r="G207" s="2"/>
      <c r="H207" s="2"/>
      <c r="I207" s="2"/>
      <c r="J207" s="2"/>
      <c r="K207" s="2"/>
      <c r="L207" s="2"/>
    </row>
    <row r="208" spans="4:12" ht="12.75">
      <c r="D208" s="2"/>
      <c r="E208" s="2"/>
      <c r="F208" s="2"/>
      <c r="G208" s="2"/>
      <c r="H208" s="2"/>
      <c r="I208" s="2"/>
      <c r="J208" s="2"/>
      <c r="K208" s="2"/>
      <c r="L208" s="2"/>
    </row>
    <row r="209" spans="4:12" ht="12.75">
      <c r="D209" s="2"/>
      <c r="E209" s="2"/>
      <c r="F209" s="2"/>
      <c r="G209" s="2"/>
      <c r="H209" s="2"/>
      <c r="I209" s="2"/>
      <c r="J209" s="2"/>
      <c r="K209" s="2"/>
      <c r="L209" s="2"/>
    </row>
    <row r="210" spans="4:12" ht="12.75">
      <c r="D210" s="2"/>
      <c r="E210" s="2"/>
      <c r="F210" s="2"/>
      <c r="G210" s="2"/>
      <c r="H210" s="2"/>
      <c r="I210" s="2"/>
      <c r="J210" s="2"/>
      <c r="K210" s="2"/>
      <c r="L210" s="2"/>
    </row>
    <row r="211" spans="4:12" ht="12.75">
      <c r="D211" s="2"/>
      <c r="E211" s="2"/>
      <c r="F211" s="2"/>
      <c r="G211" s="2"/>
      <c r="H211" s="2"/>
      <c r="I211" s="2"/>
      <c r="J211" s="2"/>
      <c r="K211" s="2"/>
      <c r="L211" s="2"/>
    </row>
    <row r="212" spans="4:12" ht="12.75">
      <c r="D212" s="2"/>
      <c r="E212" s="2"/>
      <c r="F212" s="2"/>
      <c r="G212" s="2"/>
      <c r="H212" s="2"/>
      <c r="I212" s="2"/>
      <c r="J212" s="2"/>
      <c r="K212" s="2"/>
      <c r="L212" s="2"/>
    </row>
    <row r="213" spans="4:12" ht="12.75">
      <c r="D213" s="2"/>
      <c r="E213" s="2"/>
      <c r="F213" s="2"/>
      <c r="G213" s="2"/>
      <c r="H213" s="2"/>
      <c r="I213" s="2"/>
      <c r="J213" s="2"/>
      <c r="K213" s="2"/>
      <c r="L213" s="2"/>
    </row>
    <row r="214" spans="4:12" ht="12.75">
      <c r="D214" s="2"/>
      <c r="E214" s="2"/>
      <c r="F214" s="2"/>
      <c r="G214" s="2"/>
      <c r="H214" s="2"/>
      <c r="I214" s="2"/>
      <c r="J214" s="2"/>
      <c r="K214" s="2"/>
      <c r="L214" s="2"/>
    </row>
    <row r="215" spans="4:12" ht="12.75">
      <c r="D215" s="2"/>
      <c r="E215" s="2"/>
      <c r="F215" s="2"/>
      <c r="G215" s="2"/>
      <c r="H215" s="2"/>
      <c r="I215" s="2"/>
      <c r="J215" s="2"/>
      <c r="K215" s="2"/>
      <c r="L215" s="2"/>
    </row>
    <row r="216" spans="4:12" ht="12.75">
      <c r="D216" s="2"/>
      <c r="E216" s="2"/>
      <c r="F216" s="2"/>
      <c r="G216" s="2"/>
      <c r="H216" s="2"/>
      <c r="I216" s="2"/>
      <c r="J216" s="2"/>
      <c r="K216" s="2"/>
      <c r="L216" s="2"/>
    </row>
    <row r="217" spans="4:12" ht="12.75">
      <c r="D217" s="2"/>
      <c r="E217" s="2"/>
      <c r="F217" s="2"/>
      <c r="G217" s="2"/>
      <c r="H217" s="2"/>
      <c r="I217" s="2"/>
      <c r="J217" s="2"/>
      <c r="K217" s="2"/>
      <c r="L217" s="2"/>
    </row>
    <row r="218" spans="4:12" ht="12.75">
      <c r="D218" s="2"/>
      <c r="E218" s="2"/>
      <c r="F218" s="2"/>
      <c r="G218" s="2"/>
      <c r="H218" s="2"/>
      <c r="I218" s="2"/>
      <c r="J218" s="2"/>
      <c r="K218" s="2"/>
      <c r="L218" s="2"/>
    </row>
    <row r="219" spans="7:12" ht="12.75">
      <c r="G219" s="2"/>
      <c r="H219" s="2"/>
      <c r="I219" s="2"/>
      <c r="J219" s="2"/>
      <c r="K219" s="2"/>
      <c r="L219" s="2"/>
    </row>
    <row r="220" spans="7:12" ht="12.75">
      <c r="G220" s="2"/>
      <c r="H220" s="2"/>
      <c r="I220" s="2"/>
      <c r="J220" s="2"/>
      <c r="K220" s="2"/>
      <c r="L220" s="2"/>
    </row>
    <row r="221" spans="7:12" ht="12.75">
      <c r="G221" s="2"/>
      <c r="H221" s="2"/>
      <c r="I221" s="2"/>
      <c r="J221" s="2"/>
      <c r="K221" s="2"/>
      <c r="L221" s="2"/>
    </row>
    <row r="222" spans="7:12" ht="12.75">
      <c r="G222" s="2"/>
      <c r="H222" s="2"/>
      <c r="I222" s="2"/>
      <c r="J222" s="2"/>
      <c r="K222" s="2"/>
      <c r="L222" s="2"/>
    </row>
    <row r="223" spans="7:12" ht="12.75">
      <c r="G223" s="2"/>
      <c r="H223" s="2"/>
      <c r="I223" s="2"/>
      <c r="J223" s="2"/>
      <c r="K223" s="2"/>
      <c r="L223" s="2"/>
    </row>
    <row r="224" spans="7:12" ht="12.75">
      <c r="G224" s="2"/>
      <c r="H224" s="2"/>
      <c r="I224" s="2"/>
      <c r="J224" s="2"/>
      <c r="K224" s="2"/>
      <c r="L224" s="2"/>
    </row>
    <row r="225" spans="7:12" ht="12.75">
      <c r="G225" s="2"/>
      <c r="H225" s="2"/>
      <c r="I225" s="2"/>
      <c r="J225" s="2"/>
      <c r="K225" s="2"/>
      <c r="L225" s="2"/>
    </row>
    <row r="226" spans="7:12" ht="12.75">
      <c r="G226" s="2"/>
      <c r="H226" s="2"/>
      <c r="I226" s="2"/>
      <c r="J226" s="2"/>
      <c r="K226" s="2"/>
      <c r="L226" s="2"/>
    </row>
    <row r="227" spans="7:12" ht="12.75">
      <c r="G227" s="2"/>
      <c r="H227" s="2"/>
      <c r="I227" s="2"/>
      <c r="J227" s="2"/>
      <c r="K227" s="2"/>
      <c r="L227" s="2"/>
    </row>
    <row r="228" spans="7:12" ht="12.75">
      <c r="G228" s="2"/>
      <c r="H228" s="2"/>
      <c r="I228" s="2"/>
      <c r="J228" s="2"/>
      <c r="K228" s="2"/>
      <c r="L228" s="2"/>
    </row>
    <row r="229" spans="7:12" ht="12.75">
      <c r="G229" s="2"/>
      <c r="H229" s="2"/>
      <c r="I229" s="2"/>
      <c r="J229" s="2"/>
      <c r="K229" s="2"/>
      <c r="L229" s="2"/>
    </row>
    <row r="230" spans="7:12" ht="12.75">
      <c r="G230" s="2"/>
      <c r="H230" s="2"/>
      <c r="I230" s="2"/>
      <c r="J230" s="2"/>
      <c r="K230" s="2"/>
      <c r="L230" s="2"/>
    </row>
  </sheetData>
  <mergeCells count="6">
    <mergeCell ref="B27:B30"/>
    <mergeCell ref="B20:B22"/>
    <mergeCell ref="A3:L3"/>
    <mergeCell ref="B11:B15"/>
    <mergeCell ref="B16:B19"/>
    <mergeCell ref="B23:B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11.7109375" style="1" customWidth="1"/>
    <col min="2" max="2" width="9.7109375" style="1" customWidth="1"/>
    <col min="3" max="3" width="8.7109375" style="1" customWidth="1"/>
    <col min="4" max="6" width="11.7109375" style="1" customWidth="1"/>
    <col min="7" max="12" width="10.7109375" style="1" customWidth="1"/>
    <col min="13" max="16384" width="11.421875" style="1" customWidth="1"/>
  </cols>
  <sheetData>
    <row r="1" spans="3:7" ht="12.75">
      <c r="C1" s="2"/>
      <c r="D1" s="3"/>
      <c r="G1" s="117"/>
    </row>
    <row r="2" ht="13.5" thickBot="1"/>
    <row r="3" spans="1:12" ht="39.75" customHeight="1" thickTop="1">
      <c r="A3" s="123" t="s">
        <v>141</v>
      </c>
      <c r="B3" s="135"/>
      <c r="C3" s="135"/>
      <c r="D3" s="136"/>
      <c r="E3" s="136"/>
      <c r="F3" s="136"/>
      <c r="G3" s="137"/>
      <c r="H3" s="137"/>
      <c r="I3" s="137"/>
      <c r="J3" s="137"/>
      <c r="K3" s="137"/>
      <c r="L3" s="138"/>
    </row>
    <row r="4" spans="1:12" ht="9.75" customHeight="1">
      <c r="A4" s="4"/>
      <c r="B4" s="5"/>
      <c r="C4" s="5"/>
      <c r="D4" s="6"/>
      <c r="E4" s="6"/>
      <c r="F4" s="6"/>
      <c r="G4" s="7"/>
      <c r="H4" s="7"/>
      <c r="I4" s="7"/>
      <c r="J4" s="7"/>
      <c r="K4" s="7"/>
      <c r="L4" s="8"/>
    </row>
    <row r="5" spans="1:26" ht="60" customHeight="1">
      <c r="A5" s="9" t="s">
        <v>0</v>
      </c>
      <c r="B5" s="10"/>
      <c r="C5" s="10" t="s">
        <v>1</v>
      </c>
      <c r="D5" s="11" t="s">
        <v>2</v>
      </c>
      <c r="E5" s="12" t="s">
        <v>135</v>
      </c>
      <c r="F5" s="12" t="s">
        <v>136</v>
      </c>
      <c r="G5" s="12" t="s">
        <v>4</v>
      </c>
      <c r="H5" s="12" t="s">
        <v>61</v>
      </c>
      <c r="I5" s="12" t="s">
        <v>70</v>
      </c>
      <c r="J5" s="12" t="s">
        <v>62</v>
      </c>
      <c r="K5" s="12" t="s">
        <v>71</v>
      </c>
      <c r="L5" s="13" t="s">
        <v>7</v>
      </c>
      <c r="N5" s="12" t="s">
        <v>72</v>
      </c>
      <c r="O5" s="12" t="s">
        <v>73</v>
      </c>
      <c r="P5" s="12" t="s">
        <v>74</v>
      </c>
      <c r="Q5" s="12" t="s">
        <v>107</v>
      </c>
      <c r="R5" s="12" t="s">
        <v>106</v>
      </c>
      <c r="S5" s="12" t="s">
        <v>75</v>
      </c>
      <c r="T5" s="12" t="s">
        <v>76</v>
      </c>
      <c r="U5" s="12" t="s">
        <v>77</v>
      </c>
      <c r="V5" s="12" t="s">
        <v>78</v>
      </c>
      <c r="W5" s="12" t="s">
        <v>79</v>
      </c>
      <c r="X5" s="12" t="s">
        <v>80</v>
      </c>
      <c r="Y5" s="12" t="s">
        <v>81</v>
      </c>
      <c r="Z5" s="12" t="s">
        <v>110</v>
      </c>
    </row>
    <row r="6" spans="1:26" ht="1.5" customHeight="1">
      <c r="A6" s="14"/>
      <c r="B6" s="15"/>
      <c r="C6" s="15" t="s">
        <v>8</v>
      </c>
      <c r="D6" s="16" t="s">
        <v>2</v>
      </c>
      <c r="E6" s="5" t="s">
        <v>137</v>
      </c>
      <c r="F6" s="5" t="s">
        <v>138</v>
      </c>
      <c r="G6" s="7" t="s">
        <v>64</v>
      </c>
      <c r="H6" s="7" t="s">
        <v>65</v>
      </c>
      <c r="I6" s="7" t="s">
        <v>134</v>
      </c>
      <c r="J6" s="7" t="s">
        <v>67</v>
      </c>
      <c r="K6" s="7" t="s">
        <v>68</v>
      </c>
      <c r="L6" s="17"/>
      <c r="N6" s="7" t="s">
        <v>82</v>
      </c>
      <c r="O6" s="7" t="s">
        <v>83</v>
      </c>
      <c r="P6" s="7" t="s">
        <v>84</v>
      </c>
      <c r="Q6" s="7" t="s">
        <v>108</v>
      </c>
      <c r="R6" s="7" t="s">
        <v>109</v>
      </c>
      <c r="S6" s="7" t="s">
        <v>85</v>
      </c>
      <c r="T6" s="7" t="s">
        <v>86</v>
      </c>
      <c r="U6" s="7" t="s">
        <v>87</v>
      </c>
      <c r="V6" s="7" t="s">
        <v>88</v>
      </c>
      <c r="W6" s="7" t="s">
        <v>89</v>
      </c>
      <c r="X6" s="7" t="s">
        <v>90</v>
      </c>
      <c r="Y6" s="7" t="s">
        <v>91</v>
      </c>
      <c r="Z6" s="7" t="s">
        <v>133</v>
      </c>
    </row>
    <row r="7" spans="1:26" ht="19.5" customHeight="1" thickBot="1">
      <c r="A7" s="18" t="s">
        <v>11</v>
      </c>
      <c r="B7" s="18"/>
      <c r="C7" s="19">
        <v>50366.27</v>
      </c>
      <c r="D7" s="20">
        <v>2.25E-08</v>
      </c>
      <c r="E7" s="21">
        <v>182559.3</v>
      </c>
      <c r="F7" s="22">
        <v>0.4418807</v>
      </c>
      <c r="G7" s="22">
        <v>0.0821323</v>
      </c>
      <c r="H7" s="23">
        <v>0.0141837</v>
      </c>
      <c r="I7" s="23">
        <v>0.0066798</v>
      </c>
      <c r="J7" s="23">
        <v>0.0193412</v>
      </c>
      <c r="K7" s="23">
        <v>0.0402345</v>
      </c>
      <c r="L7" s="24">
        <f>E7/E7</f>
        <v>1</v>
      </c>
      <c r="N7" s="23">
        <v>0.0038064</v>
      </c>
      <c r="O7" s="23">
        <v>0.00166</v>
      </c>
      <c r="P7" s="23">
        <v>0.0004582</v>
      </c>
      <c r="Q7" s="23">
        <v>7.77E-05</v>
      </c>
      <c r="R7" s="23">
        <v>0.0003997</v>
      </c>
      <c r="S7" s="23">
        <v>0.0008328</v>
      </c>
      <c r="T7" s="23">
        <v>0.0161721</v>
      </c>
      <c r="U7" s="23">
        <v>0.0019771</v>
      </c>
      <c r="V7" s="23">
        <v>0.0011918</v>
      </c>
      <c r="W7" s="23">
        <v>0.0399452</v>
      </c>
      <c r="X7" s="23">
        <v>0</v>
      </c>
      <c r="Y7" s="23">
        <v>0.0220633</v>
      </c>
      <c r="Z7" s="23">
        <v>0.0002887</v>
      </c>
    </row>
    <row r="8" spans="1:26" ht="19.5" customHeight="1" thickTop="1">
      <c r="A8" s="25" t="s">
        <v>12</v>
      </c>
      <c r="B8" s="26" t="s">
        <v>13</v>
      </c>
      <c r="C8" s="27">
        <v>25183.14</v>
      </c>
      <c r="D8" s="28">
        <v>2.25E-08</v>
      </c>
      <c r="E8" s="29">
        <v>15013.18</v>
      </c>
      <c r="F8" s="30">
        <v>0.5812731</v>
      </c>
      <c r="G8" s="30">
        <v>0.6448096</v>
      </c>
      <c r="H8" s="31">
        <v>0.0857658</v>
      </c>
      <c r="I8" s="31">
        <v>0.0059112</v>
      </c>
      <c r="J8" s="31">
        <v>0.1612698</v>
      </c>
      <c r="K8" s="31">
        <v>0.3834907</v>
      </c>
      <c r="L8" s="32">
        <f>0.5*E8/E$7</f>
        <v>0.041118639258586116</v>
      </c>
      <c r="N8" s="31">
        <v>0.0028473</v>
      </c>
      <c r="O8" s="31">
        <v>0.0033788</v>
      </c>
      <c r="P8" s="31">
        <v>0</v>
      </c>
      <c r="Q8" s="31">
        <v>0</v>
      </c>
      <c r="R8" s="31">
        <v>0</v>
      </c>
      <c r="S8" s="31">
        <v>0</v>
      </c>
      <c r="T8" s="31">
        <v>0.1605541</v>
      </c>
      <c r="U8" s="31">
        <v>0.0196281</v>
      </c>
      <c r="V8" s="31">
        <v>0.0025739</v>
      </c>
      <c r="W8" s="31">
        <v>0.4353145</v>
      </c>
      <c r="X8" s="31">
        <v>0</v>
      </c>
      <c r="Y8" s="31">
        <v>0.2527518</v>
      </c>
      <c r="Z8" s="31">
        <v>0.0001479</v>
      </c>
    </row>
    <row r="9" spans="1:26" ht="19.5" customHeight="1">
      <c r="A9" s="4" t="s">
        <v>14</v>
      </c>
      <c r="B9" s="5" t="s">
        <v>15</v>
      </c>
      <c r="C9" s="33">
        <v>20146.61</v>
      </c>
      <c r="D9" s="20">
        <v>82365.67</v>
      </c>
      <c r="E9" s="21">
        <v>157714</v>
      </c>
      <c r="F9" s="22">
        <v>0.5255454</v>
      </c>
      <c r="G9" s="22">
        <v>0.0969816</v>
      </c>
      <c r="H9" s="23">
        <v>0.0151617</v>
      </c>
      <c r="I9" s="23">
        <v>0.0046737</v>
      </c>
      <c r="J9" s="23">
        <v>0.0223587</v>
      </c>
      <c r="K9" s="23">
        <v>0.0519675</v>
      </c>
      <c r="L9" s="34">
        <f>0.4*E9/E$7</f>
        <v>0.34556223648973244</v>
      </c>
      <c r="N9" s="23">
        <v>0.0023273</v>
      </c>
      <c r="O9" s="23">
        <v>0.0035543</v>
      </c>
      <c r="P9" s="23">
        <v>0</v>
      </c>
      <c r="Q9" s="111">
        <v>0</v>
      </c>
      <c r="R9" s="23">
        <v>0</v>
      </c>
      <c r="S9" s="23">
        <v>0</v>
      </c>
      <c r="T9" s="23">
        <v>0.0231422</v>
      </c>
      <c r="U9" s="23">
        <v>0.0028292</v>
      </c>
      <c r="V9" s="23">
        <v>0.0028878</v>
      </c>
      <c r="W9" s="23">
        <v>0.0672236</v>
      </c>
      <c r="X9" s="23">
        <v>0</v>
      </c>
      <c r="Y9" s="23">
        <v>0.0363499</v>
      </c>
      <c r="Z9" s="23">
        <v>0.0001919</v>
      </c>
    </row>
    <row r="10" spans="1:26" ht="19.5" customHeight="1" thickBot="1">
      <c r="A10" s="35" t="s">
        <v>16</v>
      </c>
      <c r="B10" s="36" t="s">
        <v>17</v>
      </c>
      <c r="C10" s="37">
        <v>5036.511</v>
      </c>
      <c r="D10" s="38">
        <v>334201.1</v>
      </c>
      <c r="E10" s="39">
        <v>1119693</v>
      </c>
      <c r="F10" s="40">
        <v>0.3853959</v>
      </c>
      <c r="G10" s="40">
        <v>0.0360421</v>
      </c>
      <c r="H10" s="41">
        <v>0.0088335</v>
      </c>
      <c r="I10" s="41">
        <v>0.0078616</v>
      </c>
      <c r="J10" s="41">
        <v>0.0081257</v>
      </c>
      <c r="K10" s="41">
        <v>0.0106108</v>
      </c>
      <c r="L10" s="24">
        <f aca="true" t="shared" si="0" ref="L10:L19">0.1*E10/E$7</f>
        <v>0.61333112035377</v>
      </c>
      <c r="N10" s="41">
        <v>0.0044308</v>
      </c>
      <c r="O10" s="41">
        <v>0.0008351</v>
      </c>
      <c r="P10" s="41">
        <v>0.0006599</v>
      </c>
      <c r="Q10" s="41">
        <v>0.0001119</v>
      </c>
      <c r="R10" s="41">
        <v>0.0005757</v>
      </c>
      <c r="S10" s="41">
        <v>0.0011994</v>
      </c>
      <c r="T10" s="41">
        <v>0.0060164</v>
      </c>
      <c r="U10" s="41">
        <v>0.0007355</v>
      </c>
      <c r="V10" s="41">
        <v>0.0004613</v>
      </c>
      <c r="W10" s="41">
        <v>0.0089517</v>
      </c>
      <c r="X10" s="41">
        <v>0</v>
      </c>
      <c r="Y10" s="41">
        <v>0.0046127</v>
      </c>
      <c r="Z10" s="41">
        <v>0.0003336</v>
      </c>
    </row>
    <row r="11" spans="1:26" ht="19.5" customHeight="1" thickTop="1">
      <c r="A11" s="4" t="s">
        <v>18</v>
      </c>
      <c r="B11" s="131" t="s">
        <v>13</v>
      </c>
      <c r="C11" s="33">
        <v>5036.799</v>
      </c>
      <c r="D11" s="20">
        <v>2.25E-08</v>
      </c>
      <c r="E11" s="21">
        <v>0.0003568</v>
      </c>
      <c r="F11" s="22">
        <v>0</v>
      </c>
      <c r="G11" s="141">
        <v>16600000</v>
      </c>
      <c r="H11" s="23">
        <v>2059549</v>
      </c>
      <c r="I11" s="23">
        <v>0</v>
      </c>
      <c r="J11" s="23">
        <v>4347591</v>
      </c>
      <c r="K11" s="111">
        <v>10200000</v>
      </c>
      <c r="L11" s="32">
        <f t="shared" si="0"/>
        <v>1.9544334361492407E-10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3845025</v>
      </c>
      <c r="U11" s="23">
        <v>470062.2</v>
      </c>
      <c r="V11" s="23">
        <v>0</v>
      </c>
      <c r="W11" s="111">
        <v>10100000</v>
      </c>
      <c r="X11" s="23">
        <v>0</v>
      </c>
      <c r="Y11" s="23">
        <v>6154153</v>
      </c>
      <c r="Z11" s="23">
        <v>0</v>
      </c>
    </row>
    <row r="12" spans="1:26" ht="19.5" customHeight="1">
      <c r="A12" s="42" t="s">
        <v>19</v>
      </c>
      <c r="B12" s="132"/>
      <c r="C12" s="33">
        <v>5057.24</v>
      </c>
      <c r="D12" s="20">
        <v>0.0007143</v>
      </c>
      <c r="E12" s="21">
        <v>134.4685</v>
      </c>
      <c r="F12" s="22">
        <v>0.9418596</v>
      </c>
      <c r="G12" s="22">
        <v>54.57972</v>
      </c>
      <c r="H12" s="23">
        <v>7.014783</v>
      </c>
      <c r="I12" s="23">
        <v>0.0100835</v>
      </c>
      <c r="J12" s="23">
        <v>14.14211</v>
      </c>
      <c r="K12" s="23">
        <v>33.21431</v>
      </c>
      <c r="L12" s="34">
        <f t="shared" si="0"/>
        <v>7.365743624126517E-05</v>
      </c>
      <c r="N12" s="23">
        <v>0.0068142</v>
      </c>
      <c r="O12" s="23">
        <v>2.74E-05</v>
      </c>
      <c r="P12" s="23">
        <v>0</v>
      </c>
      <c r="Q12" s="23">
        <v>0</v>
      </c>
      <c r="R12" s="23">
        <v>0</v>
      </c>
      <c r="S12" s="23">
        <v>0</v>
      </c>
      <c r="T12" s="23">
        <v>8.541649</v>
      </c>
      <c r="U12" s="23">
        <v>1.044234</v>
      </c>
      <c r="V12" s="111">
        <v>6.69E-07</v>
      </c>
      <c r="W12" s="23">
        <v>22.53887</v>
      </c>
      <c r="X12" s="23">
        <v>0</v>
      </c>
      <c r="Y12" s="23">
        <v>13.48384</v>
      </c>
      <c r="Z12" s="23">
        <v>8.7E-05</v>
      </c>
    </row>
    <row r="13" spans="1:26" ht="19.5" customHeight="1">
      <c r="A13" s="4" t="s">
        <v>20</v>
      </c>
      <c r="B13" s="132"/>
      <c r="C13" s="33">
        <v>5021.177</v>
      </c>
      <c r="D13" s="20">
        <v>531.3237</v>
      </c>
      <c r="E13" s="21">
        <v>1866.387</v>
      </c>
      <c r="F13" s="22">
        <v>0.9044812</v>
      </c>
      <c r="G13" s="22">
        <v>5.634048</v>
      </c>
      <c r="H13" s="23">
        <v>0.7162568</v>
      </c>
      <c r="I13" s="23">
        <v>0.0100833</v>
      </c>
      <c r="J13" s="23">
        <v>1.428214</v>
      </c>
      <c r="K13" s="23">
        <v>3.412745</v>
      </c>
      <c r="L13" s="34">
        <f t="shared" si="0"/>
        <v>0.0010223456159176771</v>
      </c>
      <c r="N13" s="23">
        <v>0.0067684</v>
      </c>
      <c r="O13" s="23">
        <v>4.97E-05</v>
      </c>
      <c r="P13" s="23">
        <v>0</v>
      </c>
      <c r="Q13" s="23">
        <v>0</v>
      </c>
      <c r="R13" s="23">
        <v>0</v>
      </c>
      <c r="S13" s="23">
        <v>0</v>
      </c>
      <c r="T13" s="23">
        <v>0.8643968</v>
      </c>
      <c r="U13" s="23">
        <v>0.1056743</v>
      </c>
      <c r="V13" s="111">
        <v>9.3E-06</v>
      </c>
      <c r="W13" s="23">
        <v>2.316404</v>
      </c>
      <c r="X13" s="23">
        <v>0</v>
      </c>
      <c r="Y13" s="23">
        <v>1.358017</v>
      </c>
      <c r="Z13" s="23">
        <v>0.0002403</v>
      </c>
    </row>
    <row r="14" spans="1:26" ht="19.5" customHeight="1">
      <c r="A14" s="4" t="s">
        <v>21</v>
      </c>
      <c r="B14" s="132"/>
      <c r="C14" s="33">
        <v>5031.293</v>
      </c>
      <c r="D14" s="20">
        <v>4018.462</v>
      </c>
      <c r="E14" s="21">
        <v>10982.53</v>
      </c>
      <c r="F14" s="22">
        <v>0.7522926</v>
      </c>
      <c r="G14" s="22">
        <v>1.15065</v>
      </c>
      <c r="H14" s="23">
        <v>0.1588577</v>
      </c>
      <c r="I14" s="23">
        <v>0.0096812</v>
      </c>
      <c r="J14" s="23">
        <v>0.2817717</v>
      </c>
      <c r="K14" s="23">
        <v>0.6782568</v>
      </c>
      <c r="L14" s="34">
        <f t="shared" si="0"/>
        <v>0.006015869911858778</v>
      </c>
      <c r="N14" s="23">
        <v>0.0059851</v>
      </c>
      <c r="O14" s="23">
        <v>0.0006173</v>
      </c>
      <c r="P14" s="23">
        <v>0</v>
      </c>
      <c r="Q14" s="23">
        <v>0</v>
      </c>
      <c r="R14" s="23">
        <v>0</v>
      </c>
      <c r="S14" s="23">
        <v>0</v>
      </c>
      <c r="T14" s="23">
        <v>0.1776504</v>
      </c>
      <c r="U14" s="23">
        <v>0.0217181</v>
      </c>
      <c r="V14" s="23">
        <v>0.000366</v>
      </c>
      <c r="W14" s="23">
        <v>0.4804572</v>
      </c>
      <c r="X14" s="23">
        <v>0</v>
      </c>
      <c r="Y14" s="23">
        <v>0.2742608</v>
      </c>
      <c r="Z14" s="23">
        <v>0.0003049</v>
      </c>
    </row>
    <row r="15" spans="1:26" ht="19.5" customHeight="1" thickBot="1">
      <c r="A15" s="4" t="s">
        <v>22</v>
      </c>
      <c r="B15" s="132"/>
      <c r="C15" s="33">
        <v>5036.634</v>
      </c>
      <c r="D15" s="20">
        <v>26971.39</v>
      </c>
      <c r="E15" s="21">
        <v>62099.24</v>
      </c>
      <c r="F15" s="22">
        <v>0.5405914</v>
      </c>
      <c r="G15" s="22">
        <v>0.193145</v>
      </c>
      <c r="H15" s="23">
        <v>0.0270631</v>
      </c>
      <c r="I15" s="23">
        <v>0.0051111</v>
      </c>
      <c r="J15" s="23">
        <v>0.0466433</v>
      </c>
      <c r="K15" s="23">
        <v>0.1106565</v>
      </c>
      <c r="L15" s="34">
        <f t="shared" si="0"/>
        <v>0.034015927975183956</v>
      </c>
      <c r="N15" s="23">
        <v>0.0015902</v>
      </c>
      <c r="O15" s="23">
        <v>0.0044776</v>
      </c>
      <c r="P15" s="23">
        <v>0</v>
      </c>
      <c r="Q15" s="23">
        <v>0</v>
      </c>
      <c r="R15" s="23">
        <v>0</v>
      </c>
      <c r="S15" s="23">
        <v>0</v>
      </c>
      <c r="T15" s="23">
        <v>0.0496933</v>
      </c>
      <c r="U15" s="23">
        <v>0.0060751</v>
      </c>
      <c r="V15" s="23">
        <v>0.0034463</v>
      </c>
      <c r="W15" s="23">
        <v>0.1417144</v>
      </c>
      <c r="X15" s="23">
        <v>0</v>
      </c>
      <c r="Y15" s="23">
        <v>0.0792085</v>
      </c>
      <c r="Z15" s="23">
        <v>9.22E-05</v>
      </c>
    </row>
    <row r="16" spans="1:26" ht="19.5" customHeight="1">
      <c r="A16" s="43" t="s">
        <v>23</v>
      </c>
      <c r="B16" s="139" t="s">
        <v>15</v>
      </c>
      <c r="C16" s="44">
        <v>5036.896</v>
      </c>
      <c r="D16" s="45">
        <v>82365.67</v>
      </c>
      <c r="E16" s="46">
        <v>94936.83</v>
      </c>
      <c r="F16" s="47">
        <v>0.5214636</v>
      </c>
      <c r="G16" s="47">
        <v>0.1365034</v>
      </c>
      <c r="H16" s="48">
        <v>0.0188587</v>
      </c>
      <c r="I16" s="48">
        <v>0.004325</v>
      </c>
      <c r="J16" s="48">
        <v>0.0324957</v>
      </c>
      <c r="K16" s="48">
        <v>0.0776186</v>
      </c>
      <c r="L16" s="49">
        <f t="shared" si="0"/>
        <v>0.05200328331670861</v>
      </c>
      <c r="N16" s="48">
        <v>0.0013562</v>
      </c>
      <c r="O16" s="48">
        <v>0.0046884</v>
      </c>
      <c r="P16" s="48">
        <v>0</v>
      </c>
      <c r="Q16" s="114">
        <v>0</v>
      </c>
      <c r="R16" s="48">
        <v>0</v>
      </c>
      <c r="S16" s="48">
        <v>0</v>
      </c>
      <c r="T16" s="48">
        <v>0.0398909</v>
      </c>
      <c r="U16" s="48">
        <v>0.0048767</v>
      </c>
      <c r="V16" s="48">
        <v>0.0043169</v>
      </c>
      <c r="W16" s="48">
        <v>0.1186606</v>
      </c>
      <c r="X16" s="48">
        <v>0</v>
      </c>
      <c r="Y16" s="48">
        <v>0.0653451</v>
      </c>
      <c r="Z16" s="48">
        <v>8.04E-05</v>
      </c>
    </row>
    <row r="17" spans="1:26" ht="19.5" customHeight="1">
      <c r="A17" s="4" t="s">
        <v>24</v>
      </c>
      <c r="B17" s="134"/>
      <c r="C17" s="33">
        <v>5037.374</v>
      </c>
      <c r="D17" s="20">
        <v>107517</v>
      </c>
      <c r="E17" s="21">
        <v>122690.5</v>
      </c>
      <c r="F17" s="22">
        <v>0.5226204</v>
      </c>
      <c r="G17" s="22">
        <v>0.1232189</v>
      </c>
      <c r="H17" s="23">
        <v>0.0182922</v>
      </c>
      <c r="I17" s="23">
        <v>0.0044633</v>
      </c>
      <c r="J17" s="23">
        <v>0.0283176</v>
      </c>
      <c r="K17" s="23">
        <v>0.0683125</v>
      </c>
      <c r="L17" s="34">
        <f t="shared" si="0"/>
        <v>0.06720583393998554</v>
      </c>
      <c r="N17" s="23">
        <v>0.0016625</v>
      </c>
      <c r="O17" s="23">
        <v>0.0043755</v>
      </c>
      <c r="P17" s="23">
        <v>0</v>
      </c>
      <c r="Q17" s="111">
        <v>0</v>
      </c>
      <c r="R17" s="23">
        <v>0</v>
      </c>
      <c r="S17" s="23">
        <v>0</v>
      </c>
      <c r="T17" s="23">
        <v>0.0313229</v>
      </c>
      <c r="U17" s="23">
        <v>0.0038293</v>
      </c>
      <c r="V17" s="23">
        <v>0.0038272</v>
      </c>
      <c r="W17" s="23">
        <v>0.0947946</v>
      </c>
      <c r="X17" s="23">
        <v>0</v>
      </c>
      <c r="Y17" s="23">
        <v>0.0515474</v>
      </c>
      <c r="Z17" s="23">
        <v>0.0001105</v>
      </c>
    </row>
    <row r="18" spans="1:26" ht="19.5" customHeight="1">
      <c r="A18" s="4" t="s">
        <v>25</v>
      </c>
      <c r="B18" s="134"/>
      <c r="C18" s="33">
        <v>5036.481</v>
      </c>
      <c r="D18" s="20">
        <v>139689.5</v>
      </c>
      <c r="E18" s="21">
        <v>164025.8</v>
      </c>
      <c r="F18" s="22">
        <v>0.5261065</v>
      </c>
      <c r="G18" s="22">
        <v>0.0963206</v>
      </c>
      <c r="H18" s="23">
        <v>0.0151941</v>
      </c>
      <c r="I18" s="23">
        <v>0.0046505</v>
      </c>
      <c r="J18" s="23">
        <v>0.021934</v>
      </c>
      <c r="K18" s="23">
        <v>0.0516472</v>
      </c>
      <c r="L18" s="34">
        <f t="shared" si="0"/>
        <v>0.08984795625311884</v>
      </c>
      <c r="N18" s="23">
        <v>0.0021572</v>
      </c>
      <c r="O18" s="23">
        <v>0.003827</v>
      </c>
      <c r="P18" s="23">
        <v>0</v>
      </c>
      <c r="Q18" s="111">
        <v>0</v>
      </c>
      <c r="R18" s="23">
        <v>0</v>
      </c>
      <c r="S18" s="23">
        <v>0</v>
      </c>
      <c r="T18" s="23">
        <v>0.0228491</v>
      </c>
      <c r="U18" s="23">
        <v>0.0027933</v>
      </c>
      <c r="V18" s="23">
        <v>0.0031231</v>
      </c>
      <c r="W18" s="23">
        <v>0.0682002</v>
      </c>
      <c r="X18" s="23">
        <v>0</v>
      </c>
      <c r="Y18" s="23">
        <v>0.0363706</v>
      </c>
      <c r="Z18" s="23">
        <v>0.0001698</v>
      </c>
    </row>
    <row r="19" spans="1:26" ht="19.5" customHeight="1" thickBot="1">
      <c r="A19" s="50" t="s">
        <v>26</v>
      </c>
      <c r="B19" s="140"/>
      <c r="C19" s="51">
        <v>5035.863</v>
      </c>
      <c r="D19" s="52">
        <v>193578.9</v>
      </c>
      <c r="E19" s="53">
        <v>249225.4</v>
      </c>
      <c r="F19" s="54">
        <v>0.5281717</v>
      </c>
      <c r="G19" s="54">
        <v>0.0694385</v>
      </c>
      <c r="H19" s="55">
        <v>0.0121902</v>
      </c>
      <c r="I19" s="55">
        <v>0.0049255</v>
      </c>
      <c r="J19" s="55">
        <v>0.0158415</v>
      </c>
      <c r="K19" s="55">
        <v>0.0343564</v>
      </c>
      <c r="L19" s="56">
        <f t="shared" si="0"/>
        <v>0.13651750417535563</v>
      </c>
      <c r="N19" s="55">
        <v>0.0030089</v>
      </c>
      <c r="O19" s="55">
        <v>0.0026959</v>
      </c>
      <c r="P19" s="55">
        <v>0</v>
      </c>
      <c r="Q19" s="115">
        <v>0</v>
      </c>
      <c r="R19" s="55">
        <v>0</v>
      </c>
      <c r="S19" s="55">
        <v>0</v>
      </c>
      <c r="T19" s="55">
        <v>0.0146553</v>
      </c>
      <c r="U19" s="55">
        <v>0.0017916</v>
      </c>
      <c r="V19" s="55">
        <v>0.0019096</v>
      </c>
      <c r="W19" s="55">
        <v>0.0390331</v>
      </c>
      <c r="X19" s="55">
        <v>0</v>
      </c>
      <c r="Y19" s="55">
        <v>0.0209146</v>
      </c>
      <c r="Z19" s="55">
        <v>0.0002737</v>
      </c>
    </row>
    <row r="20" spans="1:26" ht="19.5" customHeight="1">
      <c r="A20" s="4" t="s">
        <v>27</v>
      </c>
      <c r="B20" s="134" t="s">
        <v>28</v>
      </c>
      <c r="C20" s="33">
        <v>2518.199</v>
      </c>
      <c r="D20" s="20">
        <v>334201.1</v>
      </c>
      <c r="E20" s="21">
        <v>434253.2</v>
      </c>
      <c r="F20" s="22">
        <v>0.5227299</v>
      </c>
      <c r="G20" s="22">
        <v>0.049423</v>
      </c>
      <c r="H20" s="23">
        <v>0.0098594</v>
      </c>
      <c r="I20" s="23">
        <v>0.0051578</v>
      </c>
      <c r="J20" s="23">
        <v>0.0118811</v>
      </c>
      <c r="K20" s="23">
        <v>0.0213094</v>
      </c>
      <c r="L20" s="34">
        <f>0.05*E20/E$7</f>
        <v>0.11893483377729869</v>
      </c>
      <c r="N20" s="23">
        <v>0.0034563</v>
      </c>
      <c r="O20" s="23">
        <v>0.0016886</v>
      </c>
      <c r="P20" s="111">
        <v>1.03E-06</v>
      </c>
      <c r="Q20" s="111">
        <v>0</v>
      </c>
      <c r="R20" s="111">
        <v>4.13E-05</v>
      </c>
      <c r="S20" s="111">
        <v>8.6E-05</v>
      </c>
      <c r="T20" s="23">
        <v>0.0099578</v>
      </c>
      <c r="U20" s="23">
        <v>0.0012174</v>
      </c>
      <c r="V20" s="23">
        <v>0.0010258</v>
      </c>
      <c r="W20" s="23">
        <v>0.0212195</v>
      </c>
      <c r="X20" s="23">
        <v>0</v>
      </c>
      <c r="Y20" s="23">
        <v>0.0114744</v>
      </c>
      <c r="Z20" s="23">
        <v>0.0003284</v>
      </c>
    </row>
    <row r="21" spans="1:26" ht="19.5" customHeight="1">
      <c r="A21" s="4" t="s">
        <v>29</v>
      </c>
      <c r="B21" s="132"/>
      <c r="C21" s="33">
        <v>2014.648</v>
      </c>
      <c r="D21" s="20">
        <v>580740.1</v>
      </c>
      <c r="E21" s="21">
        <v>952397.6</v>
      </c>
      <c r="F21" s="22">
        <v>0.454212</v>
      </c>
      <c r="G21" s="22">
        <v>0.0383314</v>
      </c>
      <c r="H21" s="23">
        <v>0.0092893</v>
      </c>
      <c r="I21" s="23">
        <v>0.0063616</v>
      </c>
      <c r="J21" s="23">
        <v>0.0091685</v>
      </c>
      <c r="K21" s="23">
        <v>0.01282</v>
      </c>
      <c r="L21" s="34">
        <f>0.04*E21/E$7</f>
        <v>0.20867687376101904</v>
      </c>
      <c r="N21" s="23">
        <v>0.0038136</v>
      </c>
      <c r="O21" s="23">
        <v>0.0011214</v>
      </c>
      <c r="P21" s="23">
        <v>0.0002059</v>
      </c>
      <c r="Q21" s="111">
        <v>1.05E-06</v>
      </c>
      <c r="R21" s="23">
        <v>0.0005152</v>
      </c>
      <c r="S21" s="23">
        <v>0.0010734</v>
      </c>
      <c r="T21" s="23">
        <v>0.0074616</v>
      </c>
      <c r="U21" s="23">
        <v>0.0009122</v>
      </c>
      <c r="V21" s="23">
        <v>0.0005914</v>
      </c>
      <c r="W21" s="23">
        <v>0.0121691</v>
      </c>
      <c r="X21" s="23">
        <v>0</v>
      </c>
      <c r="Y21" s="23">
        <v>0.0062336</v>
      </c>
      <c r="Z21" s="23">
        <v>0.0003303</v>
      </c>
    </row>
    <row r="22" spans="1:26" ht="19.5" customHeight="1" thickBot="1">
      <c r="A22" s="35" t="s">
        <v>30</v>
      </c>
      <c r="B22" s="133"/>
      <c r="C22" s="37">
        <v>503.6635</v>
      </c>
      <c r="D22" s="38">
        <v>1832007</v>
      </c>
      <c r="E22" s="39">
        <v>5215913</v>
      </c>
      <c r="F22" s="40">
        <v>0.2779678</v>
      </c>
      <c r="G22" s="40">
        <v>0.0288002</v>
      </c>
      <c r="H22" s="41">
        <v>0.0080737</v>
      </c>
      <c r="I22" s="41">
        <v>0.0100827</v>
      </c>
      <c r="J22" s="41">
        <v>0.0058008</v>
      </c>
      <c r="K22" s="41">
        <v>0.0045438</v>
      </c>
      <c r="L22" s="24">
        <f>0.01*E22/E$7</f>
        <v>0.2857106156739208</v>
      </c>
      <c r="N22" s="41">
        <v>0.0051043</v>
      </c>
      <c r="O22" s="41">
        <v>0.0003964</v>
      </c>
      <c r="P22" s="41">
        <v>0.0011372</v>
      </c>
      <c r="Q22" s="41">
        <v>0.0002131</v>
      </c>
      <c r="R22" s="41">
        <v>0.0007797</v>
      </c>
      <c r="S22" s="41">
        <v>0.0016243</v>
      </c>
      <c r="T22" s="41">
        <v>0.0039176</v>
      </c>
      <c r="U22" s="41">
        <v>0.0004789</v>
      </c>
      <c r="V22" s="41">
        <v>0.0002065</v>
      </c>
      <c r="W22" s="41">
        <v>0.0031816</v>
      </c>
      <c r="X22" s="41">
        <v>0</v>
      </c>
      <c r="Y22" s="41">
        <v>0.0014917</v>
      </c>
      <c r="Z22" s="41">
        <v>0.0003372</v>
      </c>
    </row>
    <row r="23" spans="1:26" ht="19.5" customHeight="1" thickTop="1">
      <c r="A23" s="4" t="s">
        <v>31</v>
      </c>
      <c r="B23" s="131" t="s">
        <v>32</v>
      </c>
      <c r="C23" s="33">
        <v>503.6932</v>
      </c>
      <c r="D23" s="20">
        <v>580740.1</v>
      </c>
      <c r="E23" s="21">
        <v>631101.3</v>
      </c>
      <c r="F23" s="22">
        <v>0.5116827</v>
      </c>
      <c r="G23" s="22">
        <v>0.0412903</v>
      </c>
      <c r="H23" s="23">
        <v>0.0090159</v>
      </c>
      <c r="I23" s="23">
        <v>0.0052909</v>
      </c>
      <c r="J23" s="23">
        <v>0.0102315</v>
      </c>
      <c r="K23" s="23">
        <v>0.0157559</v>
      </c>
      <c r="L23" s="34">
        <f>0.01*E23/E$7</f>
        <v>0.03456966037884677</v>
      </c>
      <c r="N23" s="23">
        <v>0.0035697</v>
      </c>
      <c r="O23" s="23">
        <v>0.0013731</v>
      </c>
      <c r="P23" s="23">
        <v>2.96E-05</v>
      </c>
      <c r="Q23" s="111">
        <v>7.94E-08</v>
      </c>
      <c r="R23" s="23">
        <v>0.0002284</v>
      </c>
      <c r="S23" s="23">
        <v>0.0004758</v>
      </c>
      <c r="T23" s="23">
        <v>0.0085085</v>
      </c>
      <c r="U23" s="23">
        <v>0.0010402</v>
      </c>
      <c r="V23" s="23">
        <v>0.0007825</v>
      </c>
      <c r="W23" s="23">
        <v>0.0156311</v>
      </c>
      <c r="X23" s="23">
        <v>0</v>
      </c>
      <c r="Y23" s="23">
        <v>0.0082205</v>
      </c>
      <c r="Z23" s="23">
        <v>0.000337</v>
      </c>
    </row>
    <row r="24" spans="1:26" ht="19.5" customHeight="1">
      <c r="A24" s="4" t="s">
        <v>33</v>
      </c>
      <c r="B24" s="132"/>
      <c r="C24" s="33">
        <v>503.8196</v>
      </c>
      <c r="D24" s="20">
        <v>688491.8</v>
      </c>
      <c r="E24" s="21">
        <v>764779.9</v>
      </c>
      <c r="F24" s="22">
        <v>0.4882445</v>
      </c>
      <c r="G24" s="22">
        <v>0.0402291</v>
      </c>
      <c r="H24" s="23">
        <v>0.0091663</v>
      </c>
      <c r="I24" s="23">
        <v>0.0056991</v>
      </c>
      <c r="J24" s="23">
        <v>0.0099868</v>
      </c>
      <c r="K24" s="23">
        <v>0.0147342</v>
      </c>
      <c r="L24" s="34">
        <f>0.01*E24/E$7</f>
        <v>0.04189213587037199</v>
      </c>
      <c r="N24" s="23">
        <v>0.0035709</v>
      </c>
      <c r="O24" s="23">
        <v>0.0012634</v>
      </c>
      <c r="P24" s="111">
        <v>8.1E-05</v>
      </c>
      <c r="Q24" s="111">
        <v>1.22E-06</v>
      </c>
      <c r="R24" s="23">
        <v>0.0003683</v>
      </c>
      <c r="S24" s="23">
        <v>0.0007673</v>
      </c>
      <c r="T24" s="23">
        <v>0.0082266</v>
      </c>
      <c r="U24" s="23">
        <v>0.0010057</v>
      </c>
      <c r="V24" s="23">
        <v>0.0006906</v>
      </c>
      <c r="W24" s="23">
        <v>0.0144532</v>
      </c>
      <c r="X24" s="23">
        <v>0</v>
      </c>
      <c r="Y24" s="23">
        <v>0.0075582</v>
      </c>
      <c r="Z24" s="23">
        <v>0.0003344</v>
      </c>
    </row>
    <row r="25" spans="1:26" ht="19.5" customHeight="1">
      <c r="A25" s="4" t="s">
        <v>34</v>
      </c>
      <c r="B25" s="132"/>
      <c r="C25" s="33">
        <v>503.6073</v>
      </c>
      <c r="D25" s="20">
        <v>852945.3</v>
      </c>
      <c r="E25" s="21">
        <v>986878.9</v>
      </c>
      <c r="F25" s="22">
        <v>0.4511633</v>
      </c>
      <c r="G25" s="22">
        <v>0.0386152</v>
      </c>
      <c r="H25" s="23">
        <v>0.0095194</v>
      </c>
      <c r="I25" s="23">
        <v>0.0061532</v>
      </c>
      <c r="J25" s="23">
        <v>0.0092326</v>
      </c>
      <c r="K25" s="23">
        <v>0.0129803</v>
      </c>
      <c r="L25" s="34">
        <f>0.01*E25/E$7</f>
        <v>0.054057991019904224</v>
      </c>
      <c r="N25" s="23">
        <v>0.0037313</v>
      </c>
      <c r="O25" s="23">
        <v>0.0011215</v>
      </c>
      <c r="P25" s="23">
        <v>0.0001596</v>
      </c>
      <c r="Q25" s="111">
        <v>5.58E-07</v>
      </c>
      <c r="R25" s="23">
        <v>0.0005226</v>
      </c>
      <c r="S25" s="23">
        <v>0.0010888</v>
      </c>
      <c r="T25" s="23">
        <v>0.0075531</v>
      </c>
      <c r="U25" s="23">
        <v>0.0009234</v>
      </c>
      <c r="V25" s="23">
        <v>0.0005704</v>
      </c>
      <c r="W25" s="23">
        <v>0.0120766</v>
      </c>
      <c r="X25" s="23">
        <v>0</v>
      </c>
      <c r="Y25" s="23">
        <v>0.0062194</v>
      </c>
      <c r="Z25" s="23">
        <v>0.0003314</v>
      </c>
    </row>
    <row r="26" spans="1:26" ht="19.5" customHeight="1" thickBot="1">
      <c r="A26" s="35" t="s">
        <v>35</v>
      </c>
      <c r="B26" s="133"/>
      <c r="C26" s="37">
        <v>503.5282</v>
      </c>
      <c r="D26" s="38">
        <v>1149261</v>
      </c>
      <c r="E26" s="39">
        <v>1427039</v>
      </c>
      <c r="F26" s="40">
        <v>0.412647</v>
      </c>
      <c r="G26" s="40">
        <v>0.0358084</v>
      </c>
      <c r="H26" s="41">
        <v>0.009317</v>
      </c>
      <c r="I26" s="41">
        <v>0.0073346</v>
      </c>
      <c r="J26" s="41">
        <v>0.0082152</v>
      </c>
      <c r="K26" s="41">
        <v>0.010384</v>
      </c>
      <c r="L26" s="24">
        <f>0.01*E26/E$7</f>
        <v>0.07816851839374932</v>
      </c>
      <c r="N26" s="41">
        <v>0.0040912</v>
      </c>
      <c r="O26" s="41">
        <v>0.0009457</v>
      </c>
      <c r="P26" s="41">
        <v>0.0003724</v>
      </c>
      <c r="Q26" s="142">
        <v>1.7E-06</v>
      </c>
      <c r="R26" s="41">
        <v>0.000703</v>
      </c>
      <c r="S26" s="41">
        <v>0.0014645</v>
      </c>
      <c r="T26" s="41">
        <v>0.0065825</v>
      </c>
      <c r="U26" s="41">
        <v>0.0008047</v>
      </c>
      <c r="V26" s="41">
        <v>0.0004763</v>
      </c>
      <c r="W26" s="41">
        <v>0.0096463</v>
      </c>
      <c r="X26" s="41">
        <v>0</v>
      </c>
      <c r="Y26" s="41">
        <v>0.0047531</v>
      </c>
      <c r="Z26" s="41">
        <v>0.0003247</v>
      </c>
    </row>
    <row r="27" spans="1:26" ht="19.5" customHeight="1" thickTop="1">
      <c r="A27" s="57" t="s">
        <v>36</v>
      </c>
      <c r="B27" s="131" t="s">
        <v>37</v>
      </c>
      <c r="C27" s="33">
        <v>453.2983</v>
      </c>
      <c r="D27" s="20">
        <v>1832007</v>
      </c>
      <c r="E27" s="21">
        <v>3313031</v>
      </c>
      <c r="F27" s="22">
        <v>0.3263577</v>
      </c>
      <c r="G27" s="22">
        <v>0.0314089</v>
      </c>
      <c r="H27" s="23">
        <v>0.0088677</v>
      </c>
      <c r="I27" s="23">
        <v>0.009375</v>
      </c>
      <c r="J27" s="23">
        <v>0.0064168</v>
      </c>
      <c r="K27" s="23">
        <v>0.0063674</v>
      </c>
      <c r="L27" s="34">
        <f>0.009*E27/E$7</f>
        <v>0.1633292798559153</v>
      </c>
      <c r="N27" s="23">
        <v>0.0049634</v>
      </c>
      <c r="O27" s="23">
        <v>0.0006141</v>
      </c>
      <c r="P27" s="23">
        <v>0.0008693</v>
      </c>
      <c r="Q27" s="23">
        <v>4.08E-05</v>
      </c>
      <c r="R27" s="23">
        <v>0.0008096</v>
      </c>
      <c r="S27" s="23">
        <v>0.0016868</v>
      </c>
      <c r="T27" s="23">
        <v>0.0045719</v>
      </c>
      <c r="U27" s="23">
        <v>0.0005589</v>
      </c>
      <c r="V27" s="23">
        <v>0.0003239</v>
      </c>
      <c r="W27" s="23">
        <v>0.0049434</v>
      </c>
      <c r="X27" s="23">
        <v>0</v>
      </c>
      <c r="Y27" s="23">
        <v>0.0023481</v>
      </c>
      <c r="Z27" s="23">
        <v>0.0003138</v>
      </c>
    </row>
    <row r="28" spans="1:26" ht="19.5" customHeight="1">
      <c r="A28" s="57" t="s">
        <v>38</v>
      </c>
      <c r="B28" s="132"/>
      <c r="C28" s="33">
        <v>45.33014</v>
      </c>
      <c r="D28" s="20">
        <v>8758693</v>
      </c>
      <c r="E28" s="143">
        <v>15200000</v>
      </c>
      <c r="F28" s="22">
        <v>0.2293385</v>
      </c>
      <c r="G28" s="22">
        <v>0.0262046</v>
      </c>
      <c r="H28" s="23">
        <v>0.0070918</v>
      </c>
      <c r="I28" s="23">
        <v>0.0112247</v>
      </c>
      <c r="J28" s="23">
        <v>0.005002</v>
      </c>
      <c r="K28" s="23">
        <v>0.0026336</v>
      </c>
      <c r="L28" s="34">
        <f>0.0009*E28/E$7</f>
        <v>0.07493455551155159</v>
      </c>
      <c r="N28" s="23">
        <v>0.0055277</v>
      </c>
      <c r="O28" s="23">
        <v>0.0002073</v>
      </c>
      <c r="P28" s="23">
        <v>0.0012625</v>
      </c>
      <c r="Q28" s="23">
        <v>0.000225</v>
      </c>
      <c r="R28" s="23">
        <v>0.0007603</v>
      </c>
      <c r="S28" s="23">
        <v>0.0015839</v>
      </c>
      <c r="T28" s="23">
        <v>0.0032583</v>
      </c>
      <c r="U28" s="23">
        <v>0.0003983</v>
      </c>
      <c r="V28" s="23">
        <v>0.0001039</v>
      </c>
      <c r="W28" s="23">
        <v>0.0016493</v>
      </c>
      <c r="X28" s="23">
        <v>0</v>
      </c>
      <c r="Y28" s="23">
        <v>0.0007438</v>
      </c>
      <c r="Z28" s="23">
        <v>0.0003256</v>
      </c>
    </row>
    <row r="29" spans="1:26" ht="19.5" customHeight="1">
      <c r="A29" s="57" t="s">
        <v>39</v>
      </c>
      <c r="B29" s="132"/>
      <c r="C29" s="58">
        <v>4.532195</v>
      </c>
      <c r="D29" s="59">
        <v>37100000</v>
      </c>
      <c r="E29" s="143">
        <v>64200000</v>
      </c>
      <c r="F29" s="22">
        <v>0.1896292</v>
      </c>
      <c r="G29" s="22">
        <v>0.0241102</v>
      </c>
      <c r="H29" s="23">
        <v>0.0068593</v>
      </c>
      <c r="I29" s="23">
        <v>0.0108209</v>
      </c>
      <c r="J29" s="23">
        <v>0.0049179</v>
      </c>
      <c r="K29" s="23">
        <v>0.001412</v>
      </c>
      <c r="L29" s="34">
        <f>0.00009*E29/E$7</f>
        <v>0.031649989893694816</v>
      </c>
      <c r="N29" s="23">
        <v>0.0050075</v>
      </c>
      <c r="O29" s="23">
        <v>7.58E-05</v>
      </c>
      <c r="P29" s="23">
        <v>0.0016162</v>
      </c>
      <c r="Q29" s="23">
        <v>0.0006136</v>
      </c>
      <c r="R29" s="23">
        <v>0.0007285</v>
      </c>
      <c r="S29" s="23">
        <v>0.0015176</v>
      </c>
      <c r="T29" s="23">
        <v>0.0030558</v>
      </c>
      <c r="U29" s="23">
        <v>0.0003736</v>
      </c>
      <c r="V29" s="23">
        <v>3.28E-05</v>
      </c>
      <c r="W29" s="23">
        <v>0.0005916</v>
      </c>
      <c r="X29" s="23">
        <v>0</v>
      </c>
      <c r="Y29" s="23">
        <v>0.0002388</v>
      </c>
      <c r="Z29" s="23">
        <v>0.0004017</v>
      </c>
    </row>
    <row r="30" spans="1:26" ht="19.5" customHeight="1" thickBot="1">
      <c r="A30" s="61" t="s">
        <v>40</v>
      </c>
      <c r="B30" s="133"/>
      <c r="C30" s="62">
        <v>0.5028848</v>
      </c>
      <c r="D30" s="145">
        <v>155000000</v>
      </c>
      <c r="E30" s="144">
        <v>292000000</v>
      </c>
      <c r="F30" s="40">
        <v>0.1857499</v>
      </c>
      <c r="G30" s="40">
        <v>0.023564</v>
      </c>
      <c r="H30" s="41">
        <v>0.0069553</v>
      </c>
      <c r="I30" s="41">
        <v>0.0105115</v>
      </c>
      <c r="J30" s="41">
        <v>0.0049905</v>
      </c>
      <c r="K30" s="41">
        <v>0.0010419</v>
      </c>
      <c r="L30" s="24">
        <f>0.00001*E30/E$7</f>
        <v>0.015994802784629437</v>
      </c>
      <c r="N30" s="41">
        <v>0.0046188</v>
      </c>
      <c r="O30" s="41">
        <v>3.52E-05</v>
      </c>
      <c r="P30" s="41">
        <v>0.0018869</v>
      </c>
      <c r="Q30" s="41">
        <v>0.0008144</v>
      </c>
      <c r="R30" s="41">
        <v>0.0007146</v>
      </c>
      <c r="S30" s="41">
        <v>0.0014888</v>
      </c>
      <c r="T30" s="41">
        <v>0.0030279</v>
      </c>
      <c r="U30" s="41">
        <v>0.0003702</v>
      </c>
      <c r="V30" s="41">
        <v>1.61E-05</v>
      </c>
      <c r="W30" s="41">
        <v>0.0002492</v>
      </c>
      <c r="X30" s="41">
        <v>0</v>
      </c>
      <c r="Y30" s="41">
        <v>6.83E-05</v>
      </c>
      <c r="Z30" s="41">
        <v>0.000457</v>
      </c>
    </row>
    <row r="31" spans="4:12" ht="13.5" thickTop="1">
      <c r="D31" s="2"/>
      <c r="E31" s="2"/>
      <c r="F31" s="2"/>
      <c r="G31" s="2"/>
      <c r="H31" s="2"/>
      <c r="I31" s="2"/>
      <c r="J31" s="2"/>
      <c r="K31" s="2"/>
      <c r="L31" s="2"/>
    </row>
    <row r="32" spans="4:12" ht="12.75">
      <c r="D32" s="2"/>
      <c r="E32" s="2"/>
      <c r="F32" s="2"/>
      <c r="G32" s="2"/>
      <c r="H32" s="2"/>
      <c r="I32" s="2"/>
      <c r="J32" s="2"/>
      <c r="K32" s="2"/>
      <c r="L32" s="2"/>
    </row>
    <row r="33" spans="4:12" ht="12.75">
      <c r="D33" s="2"/>
      <c r="E33" s="2"/>
      <c r="F33" s="2"/>
      <c r="G33" s="2"/>
      <c r="H33" s="2"/>
      <c r="I33" s="2"/>
      <c r="J33" s="2"/>
      <c r="K33" s="2"/>
      <c r="L33" s="2"/>
    </row>
    <row r="34" spans="4:12" ht="12.75">
      <c r="D34" s="2"/>
      <c r="E34" s="2"/>
      <c r="F34" s="2"/>
      <c r="G34" s="2"/>
      <c r="H34" s="2"/>
      <c r="I34" s="2"/>
      <c r="J34" s="2"/>
      <c r="K34" s="2"/>
      <c r="L34" s="2"/>
    </row>
    <row r="35" spans="4:12" ht="12.75">
      <c r="D35" s="2"/>
      <c r="E35" s="2"/>
      <c r="F35" s="2"/>
      <c r="G35" s="2"/>
      <c r="H35" s="2"/>
      <c r="I35" s="2"/>
      <c r="J35" s="2"/>
      <c r="K35" s="2"/>
      <c r="L35" s="2"/>
    </row>
    <row r="36" spans="4:12" ht="12.75">
      <c r="D36" s="2"/>
      <c r="E36" s="2"/>
      <c r="F36" s="2"/>
      <c r="G36" s="2"/>
      <c r="H36" s="2"/>
      <c r="I36" s="2"/>
      <c r="J36" s="2"/>
      <c r="K36" s="2"/>
      <c r="L36" s="2"/>
    </row>
    <row r="37" spans="4:12" ht="12.75">
      <c r="D37" s="2"/>
      <c r="E37" s="2"/>
      <c r="F37" s="2"/>
      <c r="G37" s="2"/>
      <c r="H37" s="2"/>
      <c r="I37" s="2"/>
      <c r="J37" s="2"/>
      <c r="K37" s="2"/>
      <c r="L37" s="2"/>
    </row>
    <row r="38" spans="4:12" ht="12.75">
      <c r="D38" s="2"/>
      <c r="E38" s="2"/>
      <c r="F38" s="2"/>
      <c r="G38" s="2"/>
      <c r="H38" s="2"/>
      <c r="I38" s="2"/>
      <c r="J38" s="2"/>
      <c r="K38" s="2"/>
      <c r="L38" s="2"/>
    </row>
    <row r="39" spans="4:12" ht="12.75">
      <c r="D39" s="2"/>
      <c r="E39" s="2"/>
      <c r="F39" s="2"/>
      <c r="G39" s="2"/>
      <c r="H39" s="2"/>
      <c r="I39" s="2"/>
      <c r="J39" s="2"/>
      <c r="K39" s="2"/>
      <c r="L39" s="2"/>
    </row>
    <row r="40" spans="4:12" ht="12.75">
      <c r="D40" s="2"/>
      <c r="E40" s="2"/>
      <c r="F40" s="2"/>
      <c r="G40" s="2"/>
      <c r="H40" s="2"/>
      <c r="I40" s="2"/>
      <c r="J40" s="2"/>
      <c r="K40" s="2"/>
      <c r="L40" s="2"/>
    </row>
    <row r="41" spans="4:12" ht="12.75">
      <c r="D41" s="2"/>
      <c r="E41" s="2"/>
      <c r="F41" s="2"/>
      <c r="G41" s="2"/>
      <c r="H41" s="2"/>
      <c r="I41" s="2"/>
      <c r="J41" s="2"/>
      <c r="K41" s="2"/>
      <c r="L41" s="2"/>
    </row>
    <row r="42" spans="4:12" ht="12.75">
      <c r="D42" s="2"/>
      <c r="E42" s="2"/>
      <c r="F42" s="2"/>
      <c r="G42" s="2"/>
      <c r="H42" s="2"/>
      <c r="I42" s="2"/>
      <c r="J42" s="2"/>
      <c r="K42" s="2"/>
      <c r="L42" s="2"/>
    </row>
    <row r="43" spans="4:12" ht="12.75">
      <c r="D43" s="2"/>
      <c r="E43" s="2"/>
      <c r="F43" s="2"/>
      <c r="G43" s="2"/>
      <c r="H43" s="2"/>
      <c r="I43" s="2"/>
      <c r="J43" s="2"/>
      <c r="K43" s="2"/>
      <c r="L43" s="2"/>
    </row>
    <row r="44" spans="4:12" ht="12.75">
      <c r="D44" s="2"/>
      <c r="E44" s="2"/>
      <c r="F44" s="2"/>
      <c r="G44" s="2"/>
      <c r="H44" s="2"/>
      <c r="I44" s="2"/>
      <c r="J44" s="2"/>
      <c r="K44" s="2"/>
      <c r="L44" s="2"/>
    </row>
    <row r="45" spans="4:12" ht="12.75">
      <c r="D45" s="2"/>
      <c r="E45" s="2"/>
      <c r="F45" s="2"/>
      <c r="G45" s="2"/>
      <c r="H45" s="2"/>
      <c r="I45" s="2"/>
      <c r="J45" s="2"/>
      <c r="K45" s="2"/>
      <c r="L45" s="2"/>
    </row>
    <row r="46" spans="4:12" ht="12.75">
      <c r="D46" s="2"/>
      <c r="E46" s="2"/>
      <c r="F46" s="2"/>
      <c r="G46" s="2"/>
      <c r="H46" s="2"/>
      <c r="I46" s="2"/>
      <c r="J46" s="2"/>
      <c r="K46" s="2"/>
      <c r="L46" s="2"/>
    </row>
    <row r="47" spans="4:12" ht="12.75">
      <c r="D47" s="2"/>
      <c r="E47" s="2"/>
      <c r="F47" s="2"/>
      <c r="G47" s="2"/>
      <c r="H47" s="2"/>
      <c r="I47" s="2"/>
      <c r="J47" s="2"/>
      <c r="K47" s="2"/>
      <c r="L47" s="2"/>
    </row>
    <row r="48" spans="4:12" ht="12.75">
      <c r="D48" s="2"/>
      <c r="E48" s="2"/>
      <c r="F48" s="2"/>
      <c r="G48" s="2"/>
      <c r="H48" s="2"/>
      <c r="I48" s="2"/>
      <c r="J48" s="2"/>
      <c r="K48" s="2"/>
      <c r="L48" s="2"/>
    </row>
    <row r="49" spans="4:12" ht="12.75">
      <c r="D49" s="2"/>
      <c r="E49" s="2"/>
      <c r="F49" s="2"/>
      <c r="G49" s="2"/>
      <c r="H49" s="2"/>
      <c r="I49" s="2"/>
      <c r="J49" s="2"/>
      <c r="K49" s="2"/>
      <c r="L49" s="2"/>
    </row>
    <row r="50" spans="4:12" ht="12.75">
      <c r="D50" s="2"/>
      <c r="E50" s="2"/>
      <c r="F50" s="2"/>
      <c r="G50" s="2"/>
      <c r="H50" s="2"/>
      <c r="I50" s="2"/>
      <c r="J50" s="2"/>
      <c r="K50" s="2"/>
      <c r="L50" s="2"/>
    </row>
    <row r="51" spans="4:12" ht="12.75">
      <c r="D51" s="2"/>
      <c r="E51" s="2"/>
      <c r="F51" s="2"/>
      <c r="G51" s="2"/>
      <c r="H51" s="2"/>
      <c r="I51" s="2"/>
      <c r="J51" s="2"/>
      <c r="K51" s="2"/>
      <c r="L51" s="2"/>
    </row>
    <row r="52" spans="4:12" ht="12.75">
      <c r="D52" s="2"/>
      <c r="E52" s="2"/>
      <c r="F52" s="2"/>
      <c r="G52" s="2"/>
      <c r="H52" s="2"/>
      <c r="I52" s="2"/>
      <c r="J52" s="2"/>
      <c r="K52" s="2"/>
      <c r="L52" s="2"/>
    </row>
    <row r="53" spans="4:12" ht="12.75">
      <c r="D53" s="2"/>
      <c r="E53" s="2"/>
      <c r="F53" s="2"/>
      <c r="G53" s="2"/>
      <c r="H53" s="2"/>
      <c r="I53" s="2"/>
      <c r="J53" s="2"/>
      <c r="K53" s="2"/>
      <c r="L53" s="2"/>
    </row>
    <row r="54" spans="4:12" ht="12.75">
      <c r="D54" s="2"/>
      <c r="E54" s="2"/>
      <c r="F54" s="2"/>
      <c r="G54" s="2"/>
      <c r="H54" s="2"/>
      <c r="I54" s="2"/>
      <c r="J54" s="2"/>
      <c r="K54" s="2"/>
      <c r="L54" s="2"/>
    </row>
    <row r="55" spans="4:12" ht="12.75">
      <c r="D55" s="2"/>
      <c r="E55" s="2"/>
      <c r="F55" s="2"/>
      <c r="G55" s="2"/>
      <c r="H55" s="2"/>
      <c r="I55" s="2"/>
      <c r="J55" s="2"/>
      <c r="K55" s="2"/>
      <c r="L55" s="2"/>
    </row>
    <row r="56" spans="4:12" ht="12.75">
      <c r="D56" s="2"/>
      <c r="E56" s="2"/>
      <c r="F56" s="2"/>
      <c r="G56" s="2"/>
      <c r="H56" s="2"/>
      <c r="I56" s="2"/>
      <c r="J56" s="2"/>
      <c r="K56" s="2"/>
      <c r="L56" s="2"/>
    </row>
    <row r="57" spans="4:12" ht="12.75">
      <c r="D57" s="2"/>
      <c r="E57" s="2"/>
      <c r="F57" s="2"/>
      <c r="G57" s="2"/>
      <c r="H57" s="2"/>
      <c r="I57" s="2"/>
      <c r="J57" s="2"/>
      <c r="K57" s="2"/>
      <c r="L57" s="2"/>
    </row>
    <row r="58" spans="4:12" ht="12.75">
      <c r="D58" s="2"/>
      <c r="E58" s="2"/>
      <c r="F58" s="2"/>
      <c r="G58" s="2"/>
      <c r="H58" s="2"/>
      <c r="I58" s="2"/>
      <c r="J58" s="2"/>
      <c r="K58" s="2"/>
      <c r="L58" s="2"/>
    </row>
    <row r="59" spans="4:12" ht="12.75">
      <c r="D59" s="2"/>
      <c r="E59" s="2"/>
      <c r="F59" s="2"/>
      <c r="G59" s="2"/>
      <c r="H59" s="2"/>
      <c r="I59" s="2"/>
      <c r="J59" s="2"/>
      <c r="K59" s="2"/>
      <c r="L59" s="2"/>
    </row>
    <row r="60" spans="4:12" ht="12.75">
      <c r="D60" s="2"/>
      <c r="E60" s="2"/>
      <c r="F60" s="2"/>
      <c r="G60" s="2"/>
      <c r="H60" s="2"/>
      <c r="I60" s="2"/>
      <c r="J60" s="2"/>
      <c r="K60" s="2"/>
      <c r="L60" s="2"/>
    </row>
    <row r="61" spans="4:12" ht="12.75">
      <c r="D61" s="2"/>
      <c r="E61" s="2"/>
      <c r="F61" s="2"/>
      <c r="G61" s="2"/>
      <c r="H61" s="2"/>
      <c r="I61" s="2"/>
      <c r="J61" s="2"/>
      <c r="K61" s="2"/>
      <c r="L61" s="2"/>
    </row>
    <row r="62" spans="4:12" ht="12.75">
      <c r="D62" s="2"/>
      <c r="E62" s="2"/>
      <c r="F62" s="2"/>
      <c r="G62" s="2"/>
      <c r="H62" s="2"/>
      <c r="I62" s="2"/>
      <c r="J62" s="2"/>
      <c r="K62" s="2"/>
      <c r="L62" s="2"/>
    </row>
    <row r="63" spans="4:12" ht="12.75">
      <c r="D63" s="2"/>
      <c r="E63" s="2"/>
      <c r="F63" s="2"/>
      <c r="G63" s="2"/>
      <c r="H63" s="2"/>
      <c r="I63" s="2"/>
      <c r="J63" s="2"/>
      <c r="K63" s="2"/>
      <c r="L63" s="2"/>
    </row>
    <row r="64" spans="4:12" ht="12.75">
      <c r="D64" s="2"/>
      <c r="E64" s="2"/>
      <c r="F64" s="2"/>
      <c r="G64" s="2"/>
      <c r="H64" s="2"/>
      <c r="I64" s="2"/>
      <c r="J64" s="2"/>
      <c r="K64" s="2"/>
      <c r="L64" s="2"/>
    </row>
    <row r="65" spans="4:12" ht="12.75">
      <c r="D65" s="2"/>
      <c r="E65" s="2"/>
      <c r="F65" s="2"/>
      <c r="G65" s="2"/>
      <c r="H65" s="2"/>
      <c r="I65" s="2"/>
      <c r="J65" s="2"/>
      <c r="K65" s="2"/>
      <c r="L65" s="2"/>
    </row>
    <row r="66" spans="4:12" ht="12.75">
      <c r="D66" s="2"/>
      <c r="E66" s="2"/>
      <c r="F66" s="2"/>
      <c r="G66" s="2"/>
      <c r="H66" s="2"/>
      <c r="I66" s="2"/>
      <c r="J66" s="2"/>
      <c r="K66" s="2"/>
      <c r="L66" s="2"/>
    </row>
    <row r="67" spans="4:12" ht="12.75">
      <c r="D67" s="2"/>
      <c r="E67" s="2"/>
      <c r="F67" s="2"/>
      <c r="G67" s="2"/>
      <c r="H67" s="2"/>
      <c r="I67" s="2"/>
      <c r="J67" s="2"/>
      <c r="K67" s="2"/>
      <c r="L67" s="2"/>
    </row>
    <row r="68" spans="4:12" ht="12.75">
      <c r="D68" s="2"/>
      <c r="E68" s="2"/>
      <c r="F68" s="2"/>
      <c r="G68" s="2"/>
      <c r="H68" s="2"/>
      <c r="I68" s="2"/>
      <c r="J68" s="2"/>
      <c r="K68" s="2"/>
      <c r="L68" s="2"/>
    </row>
    <row r="69" spans="4:12" ht="12.75">
      <c r="D69" s="2"/>
      <c r="E69" s="2"/>
      <c r="F69" s="2"/>
      <c r="G69" s="2"/>
      <c r="H69" s="2"/>
      <c r="I69" s="2"/>
      <c r="J69" s="2"/>
      <c r="K69" s="2"/>
      <c r="L69" s="2"/>
    </row>
    <row r="70" spans="4:12" ht="12.75">
      <c r="D70" s="2"/>
      <c r="E70" s="2"/>
      <c r="F70" s="2"/>
      <c r="G70" s="2"/>
      <c r="H70" s="2"/>
      <c r="I70" s="2"/>
      <c r="J70" s="2"/>
      <c r="K70" s="2"/>
      <c r="L70" s="2"/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4:12" ht="12.75">
      <c r="D72" s="2"/>
      <c r="E72" s="2"/>
      <c r="F72" s="2"/>
      <c r="G72" s="2"/>
      <c r="H72" s="2"/>
      <c r="I72" s="2"/>
      <c r="J72" s="2"/>
      <c r="K72" s="2"/>
      <c r="L72" s="2"/>
    </row>
    <row r="73" spans="4:12" ht="12.75">
      <c r="D73" s="2"/>
      <c r="E73" s="2"/>
      <c r="F73" s="2"/>
      <c r="G73" s="2"/>
      <c r="H73" s="2"/>
      <c r="I73" s="2"/>
      <c r="J73" s="2"/>
      <c r="K73" s="2"/>
      <c r="L73" s="2"/>
    </row>
    <row r="74" spans="4:12" ht="12.75">
      <c r="D74" s="2"/>
      <c r="E74" s="2"/>
      <c r="F74" s="2"/>
      <c r="G74" s="2"/>
      <c r="H74" s="2"/>
      <c r="I74" s="2"/>
      <c r="J74" s="2"/>
      <c r="K74" s="2"/>
      <c r="L74" s="2"/>
    </row>
    <row r="75" spans="4:12" ht="12.75">
      <c r="D75" s="2"/>
      <c r="E75" s="2"/>
      <c r="F75" s="2"/>
      <c r="G75" s="2"/>
      <c r="H75" s="2"/>
      <c r="I75" s="2"/>
      <c r="J75" s="2"/>
      <c r="K75" s="2"/>
      <c r="L75" s="2"/>
    </row>
    <row r="76" spans="4:12" ht="12.75">
      <c r="D76" s="2"/>
      <c r="E76" s="2"/>
      <c r="F76" s="2"/>
      <c r="G76" s="2"/>
      <c r="H76" s="2"/>
      <c r="I76" s="2"/>
      <c r="J76" s="2"/>
      <c r="K76" s="2"/>
      <c r="L76" s="2"/>
    </row>
    <row r="77" spans="4:12" ht="12.75">
      <c r="D77" s="2"/>
      <c r="E77" s="2"/>
      <c r="F77" s="2"/>
      <c r="G77" s="2"/>
      <c r="H77" s="2"/>
      <c r="I77" s="2"/>
      <c r="J77" s="2"/>
      <c r="K77" s="2"/>
      <c r="L77" s="2"/>
    </row>
    <row r="78" spans="4:12" ht="12.75">
      <c r="D78" s="2"/>
      <c r="E78" s="2"/>
      <c r="F78" s="2"/>
      <c r="G78" s="2"/>
      <c r="H78" s="2"/>
      <c r="I78" s="2"/>
      <c r="J78" s="2"/>
      <c r="K78" s="2"/>
      <c r="L78" s="2"/>
    </row>
    <row r="79" spans="4:12" ht="12.75">
      <c r="D79" s="2"/>
      <c r="E79" s="2"/>
      <c r="F79" s="2"/>
      <c r="G79" s="2"/>
      <c r="H79" s="2"/>
      <c r="I79" s="2"/>
      <c r="J79" s="2"/>
      <c r="K79" s="2"/>
      <c r="L79" s="2"/>
    </row>
    <row r="80" spans="4:12" ht="12.75">
      <c r="D80" s="2"/>
      <c r="E80" s="2"/>
      <c r="F80" s="2"/>
      <c r="G80" s="2"/>
      <c r="H80" s="2"/>
      <c r="I80" s="2"/>
      <c r="J80" s="2"/>
      <c r="K80" s="2"/>
      <c r="L80" s="2"/>
    </row>
    <row r="81" spans="4:12" ht="12.75">
      <c r="D81" s="2"/>
      <c r="E81" s="2"/>
      <c r="F81" s="2"/>
      <c r="G81" s="2"/>
      <c r="H81" s="2"/>
      <c r="I81" s="2"/>
      <c r="J81" s="2"/>
      <c r="K81" s="2"/>
      <c r="L81" s="2"/>
    </row>
    <row r="82" spans="4:12" ht="12.75">
      <c r="D82" s="2"/>
      <c r="E82" s="2"/>
      <c r="F82" s="2"/>
      <c r="G82" s="2"/>
      <c r="H82" s="2"/>
      <c r="I82" s="2"/>
      <c r="J82" s="2"/>
      <c r="K82" s="2"/>
      <c r="L82" s="2"/>
    </row>
    <row r="83" spans="4:12" ht="12.75">
      <c r="D83" s="2"/>
      <c r="E83" s="2"/>
      <c r="F83" s="2"/>
      <c r="G83" s="2"/>
      <c r="H83" s="2"/>
      <c r="I83" s="2"/>
      <c r="J83" s="2"/>
      <c r="K83" s="2"/>
      <c r="L83" s="2"/>
    </row>
    <row r="84" spans="4:12" ht="12.75">
      <c r="D84" s="2"/>
      <c r="E84" s="2"/>
      <c r="F84" s="2"/>
      <c r="G84" s="2"/>
      <c r="H84" s="2"/>
      <c r="I84" s="2"/>
      <c r="J84" s="2"/>
      <c r="K84" s="2"/>
      <c r="L84" s="2"/>
    </row>
    <row r="85" spans="4:12" ht="12.75">
      <c r="D85" s="2"/>
      <c r="E85" s="2"/>
      <c r="F85" s="2"/>
      <c r="G85" s="2"/>
      <c r="H85" s="2"/>
      <c r="I85" s="2"/>
      <c r="J85" s="2"/>
      <c r="K85" s="2"/>
      <c r="L85" s="2"/>
    </row>
    <row r="86" spans="4:12" ht="12.75">
      <c r="D86" s="2"/>
      <c r="E86" s="2"/>
      <c r="F86" s="2"/>
      <c r="G86" s="2"/>
      <c r="H86" s="2"/>
      <c r="I86" s="2"/>
      <c r="J86" s="2"/>
      <c r="K86" s="2"/>
      <c r="L86" s="2"/>
    </row>
    <row r="87" spans="4:12" ht="12.75">
      <c r="D87" s="2"/>
      <c r="E87" s="2"/>
      <c r="F87" s="2"/>
      <c r="G87" s="2"/>
      <c r="H87" s="2"/>
      <c r="I87" s="2"/>
      <c r="J87" s="2"/>
      <c r="K87" s="2"/>
      <c r="L87" s="2"/>
    </row>
    <row r="88" spans="4:12" ht="12.75">
      <c r="D88" s="2"/>
      <c r="E88" s="2"/>
      <c r="F88" s="2"/>
      <c r="G88" s="2"/>
      <c r="H88" s="2"/>
      <c r="I88" s="2"/>
      <c r="J88" s="2"/>
      <c r="K88" s="2"/>
      <c r="L88" s="2"/>
    </row>
    <row r="89" spans="4:12" ht="12.75">
      <c r="D89" s="2"/>
      <c r="E89" s="2"/>
      <c r="F89" s="2"/>
      <c r="G89" s="2"/>
      <c r="H89" s="2"/>
      <c r="I89" s="2"/>
      <c r="J89" s="2"/>
      <c r="K89" s="2"/>
      <c r="L89" s="2"/>
    </row>
    <row r="90" spans="4:12" ht="12.75">
      <c r="D90" s="2"/>
      <c r="E90" s="2"/>
      <c r="F90" s="2"/>
      <c r="G90" s="2"/>
      <c r="H90" s="2"/>
      <c r="I90" s="2"/>
      <c r="J90" s="2"/>
      <c r="K90" s="2"/>
      <c r="L90" s="2"/>
    </row>
    <row r="91" spans="4:12" ht="12.75">
      <c r="D91" s="2"/>
      <c r="E91" s="2"/>
      <c r="F91" s="2"/>
      <c r="G91" s="2"/>
      <c r="H91" s="2"/>
      <c r="I91" s="2"/>
      <c r="J91" s="2"/>
      <c r="K91" s="2"/>
      <c r="L91" s="2"/>
    </row>
    <row r="92" spans="4:12" ht="12.75">
      <c r="D92" s="2"/>
      <c r="E92" s="2"/>
      <c r="F92" s="2"/>
      <c r="G92" s="2"/>
      <c r="H92" s="2"/>
      <c r="I92" s="2"/>
      <c r="J92" s="2"/>
      <c r="K92" s="2"/>
      <c r="L92" s="2"/>
    </row>
    <row r="93" spans="4:12" ht="12.75">
      <c r="D93" s="2"/>
      <c r="E93" s="2"/>
      <c r="F93" s="2"/>
      <c r="G93" s="2"/>
      <c r="H93" s="2"/>
      <c r="I93" s="2"/>
      <c r="J93" s="2"/>
      <c r="K93" s="2"/>
      <c r="L93" s="2"/>
    </row>
    <row r="94" spans="4:12" ht="12.75">
      <c r="D94" s="2"/>
      <c r="E94" s="2"/>
      <c r="F94" s="2"/>
      <c r="G94" s="2"/>
      <c r="H94" s="2"/>
      <c r="I94" s="2"/>
      <c r="J94" s="2"/>
      <c r="K94" s="2"/>
      <c r="L94" s="2"/>
    </row>
    <row r="95" spans="4:12" ht="12.75">
      <c r="D95" s="2"/>
      <c r="E95" s="2"/>
      <c r="F95" s="2"/>
      <c r="G95" s="2"/>
      <c r="H95" s="2"/>
      <c r="I95" s="2"/>
      <c r="J95" s="2"/>
      <c r="K95" s="2"/>
      <c r="L95" s="2"/>
    </row>
    <row r="96" spans="4:12" ht="12.75">
      <c r="D96" s="2"/>
      <c r="E96" s="2"/>
      <c r="F96" s="2"/>
      <c r="G96" s="2"/>
      <c r="H96" s="2"/>
      <c r="I96" s="2"/>
      <c r="J96" s="2"/>
      <c r="K96" s="2"/>
      <c r="L96" s="2"/>
    </row>
    <row r="97" spans="4:12" ht="12.75">
      <c r="D97" s="2"/>
      <c r="E97" s="2"/>
      <c r="F97" s="2"/>
      <c r="G97" s="2"/>
      <c r="H97" s="2"/>
      <c r="I97" s="2"/>
      <c r="J97" s="2"/>
      <c r="K97" s="2"/>
      <c r="L97" s="2"/>
    </row>
    <row r="98" spans="4:12" ht="12.75">
      <c r="D98" s="2"/>
      <c r="E98" s="2"/>
      <c r="F98" s="2"/>
      <c r="G98" s="2"/>
      <c r="H98" s="2"/>
      <c r="I98" s="2"/>
      <c r="J98" s="2"/>
      <c r="K98" s="2"/>
      <c r="L98" s="2"/>
    </row>
    <row r="99" spans="4:12" ht="12.75">
      <c r="D99" s="2"/>
      <c r="E99" s="2"/>
      <c r="F99" s="2"/>
      <c r="G99" s="2"/>
      <c r="H99" s="2"/>
      <c r="I99" s="2"/>
      <c r="J99" s="2"/>
      <c r="K99" s="2"/>
      <c r="L99" s="2"/>
    </row>
    <row r="100" spans="4:12" ht="12.75">
      <c r="D100" s="2"/>
      <c r="E100" s="2"/>
      <c r="F100" s="2"/>
      <c r="G100" s="2"/>
      <c r="H100" s="2"/>
      <c r="I100" s="2"/>
      <c r="J100" s="2"/>
      <c r="K100" s="2"/>
      <c r="L100" s="2"/>
    </row>
    <row r="101" spans="4:12" ht="12.75">
      <c r="D101" s="2"/>
      <c r="E101" s="2"/>
      <c r="F101" s="2"/>
      <c r="G101" s="2"/>
      <c r="H101" s="2"/>
      <c r="I101" s="2"/>
      <c r="J101" s="2"/>
      <c r="K101" s="2"/>
      <c r="L101" s="2"/>
    </row>
    <row r="102" spans="4:12" ht="12.75">
      <c r="D102" s="2"/>
      <c r="E102" s="2"/>
      <c r="F102" s="2"/>
      <c r="G102" s="2"/>
      <c r="H102" s="2"/>
      <c r="I102" s="2"/>
      <c r="J102" s="2"/>
      <c r="K102" s="2"/>
      <c r="L102" s="2"/>
    </row>
    <row r="103" spans="4:12" ht="12.75">
      <c r="D103" s="2"/>
      <c r="E103" s="2"/>
      <c r="F103" s="2"/>
      <c r="G103" s="2"/>
      <c r="H103" s="2"/>
      <c r="I103" s="2"/>
      <c r="J103" s="2"/>
      <c r="K103" s="2"/>
      <c r="L103" s="2"/>
    </row>
    <row r="104" spans="4:12" ht="12.75">
      <c r="D104" s="2"/>
      <c r="E104" s="2"/>
      <c r="F104" s="2"/>
      <c r="G104" s="2"/>
      <c r="H104" s="2"/>
      <c r="I104" s="2"/>
      <c r="J104" s="2"/>
      <c r="K104" s="2"/>
      <c r="L104" s="2"/>
    </row>
    <row r="105" spans="4:12" ht="12.75">
      <c r="D105" s="2"/>
      <c r="E105" s="2"/>
      <c r="F105" s="2"/>
      <c r="G105" s="2"/>
      <c r="H105" s="2"/>
      <c r="I105" s="2"/>
      <c r="J105" s="2"/>
      <c r="K105" s="2"/>
      <c r="L105" s="2"/>
    </row>
    <row r="106" spans="4:12" ht="12.75">
      <c r="D106" s="2"/>
      <c r="E106" s="2"/>
      <c r="F106" s="2"/>
      <c r="G106" s="2"/>
      <c r="H106" s="2"/>
      <c r="I106" s="2"/>
      <c r="J106" s="2"/>
      <c r="K106" s="2"/>
      <c r="L106" s="2"/>
    </row>
    <row r="107" spans="4:12" ht="12.75">
      <c r="D107" s="2"/>
      <c r="E107" s="2"/>
      <c r="F107" s="2"/>
      <c r="G107" s="2"/>
      <c r="H107" s="2"/>
      <c r="I107" s="2"/>
      <c r="J107" s="2"/>
      <c r="K107" s="2"/>
      <c r="L107" s="2"/>
    </row>
    <row r="108" spans="4:12" ht="12.75">
      <c r="D108" s="2"/>
      <c r="E108" s="2"/>
      <c r="F108" s="2"/>
      <c r="G108" s="2"/>
      <c r="H108" s="2"/>
      <c r="I108" s="2"/>
      <c r="J108" s="2"/>
      <c r="K108" s="2"/>
      <c r="L108" s="2"/>
    </row>
    <row r="109" spans="4:12" ht="12.75">
      <c r="D109" s="2"/>
      <c r="E109" s="2"/>
      <c r="F109" s="2"/>
      <c r="G109" s="2"/>
      <c r="H109" s="2"/>
      <c r="I109" s="2"/>
      <c r="J109" s="2"/>
      <c r="K109" s="2"/>
      <c r="L109" s="2"/>
    </row>
    <row r="110" spans="4:12" ht="12.75">
      <c r="D110" s="2"/>
      <c r="E110" s="2"/>
      <c r="F110" s="2"/>
      <c r="G110" s="2"/>
      <c r="H110" s="2"/>
      <c r="I110" s="2"/>
      <c r="J110" s="2"/>
      <c r="K110" s="2"/>
      <c r="L110" s="2"/>
    </row>
    <row r="111" spans="4:12" ht="12.75">
      <c r="D111" s="2"/>
      <c r="E111" s="2"/>
      <c r="F111" s="2"/>
      <c r="G111" s="2"/>
      <c r="H111" s="2"/>
      <c r="I111" s="2"/>
      <c r="J111" s="2"/>
      <c r="K111" s="2"/>
      <c r="L111" s="2"/>
    </row>
    <row r="112" spans="4:12" ht="12.75">
      <c r="D112" s="2"/>
      <c r="E112" s="2"/>
      <c r="F112" s="2"/>
      <c r="G112" s="2"/>
      <c r="H112" s="2"/>
      <c r="I112" s="2"/>
      <c r="J112" s="2"/>
      <c r="K112" s="2"/>
      <c r="L112" s="2"/>
    </row>
    <row r="113" spans="4:12" ht="12.75">
      <c r="D113" s="2"/>
      <c r="E113" s="2"/>
      <c r="F113" s="2"/>
      <c r="G113" s="2"/>
      <c r="H113" s="2"/>
      <c r="I113" s="2"/>
      <c r="J113" s="2"/>
      <c r="K113" s="2"/>
      <c r="L113" s="2"/>
    </row>
    <row r="114" spans="4:12" ht="12.75">
      <c r="D114" s="2"/>
      <c r="E114" s="2"/>
      <c r="F114" s="2"/>
      <c r="G114" s="2"/>
      <c r="H114" s="2"/>
      <c r="I114" s="2"/>
      <c r="J114" s="2"/>
      <c r="K114" s="2"/>
      <c r="L114" s="2"/>
    </row>
    <row r="115" spans="4:12" ht="12.75">
      <c r="D115" s="2"/>
      <c r="E115" s="2"/>
      <c r="F115" s="2"/>
      <c r="G115" s="2"/>
      <c r="H115" s="2"/>
      <c r="I115" s="2"/>
      <c r="J115" s="2"/>
      <c r="K115" s="2"/>
      <c r="L115" s="2"/>
    </row>
    <row r="116" spans="4:12" ht="12.75">
      <c r="D116" s="2"/>
      <c r="E116" s="2"/>
      <c r="F116" s="2"/>
      <c r="G116" s="2"/>
      <c r="H116" s="2"/>
      <c r="I116" s="2"/>
      <c r="J116" s="2"/>
      <c r="K116" s="2"/>
      <c r="L116" s="2"/>
    </row>
    <row r="117" spans="4:12" ht="12.75">
      <c r="D117" s="2"/>
      <c r="E117" s="2"/>
      <c r="F117" s="2"/>
      <c r="G117" s="2"/>
      <c r="H117" s="2"/>
      <c r="I117" s="2"/>
      <c r="J117" s="2"/>
      <c r="K117" s="2"/>
      <c r="L117" s="2"/>
    </row>
    <row r="118" spans="4:12" ht="12.75">
      <c r="D118" s="2"/>
      <c r="E118" s="2"/>
      <c r="F118" s="2"/>
      <c r="G118" s="2"/>
      <c r="H118" s="2"/>
      <c r="I118" s="2"/>
      <c r="J118" s="2"/>
      <c r="K118" s="2"/>
      <c r="L118" s="2"/>
    </row>
    <row r="119" spans="4:12" ht="12.75">
      <c r="D119" s="2"/>
      <c r="E119" s="2"/>
      <c r="F119" s="2"/>
      <c r="G119" s="2"/>
      <c r="H119" s="2"/>
      <c r="I119" s="2"/>
      <c r="J119" s="2"/>
      <c r="K119" s="2"/>
      <c r="L119" s="2"/>
    </row>
    <row r="120" spans="4:12" ht="12.75">
      <c r="D120" s="2"/>
      <c r="E120" s="2"/>
      <c r="F120" s="2"/>
      <c r="G120" s="2"/>
      <c r="H120" s="2"/>
      <c r="I120" s="2"/>
      <c r="J120" s="2"/>
      <c r="K120" s="2"/>
      <c r="L120" s="2"/>
    </row>
    <row r="121" spans="4:12" ht="12.75">
      <c r="D121" s="2"/>
      <c r="E121" s="2"/>
      <c r="F121" s="2"/>
      <c r="G121" s="2"/>
      <c r="H121" s="2"/>
      <c r="I121" s="2"/>
      <c r="J121" s="2"/>
      <c r="K121" s="2"/>
      <c r="L121" s="2"/>
    </row>
    <row r="122" spans="4:12" ht="12.75">
      <c r="D122" s="2"/>
      <c r="E122" s="2"/>
      <c r="F122" s="2"/>
      <c r="G122" s="2"/>
      <c r="H122" s="2"/>
      <c r="I122" s="2"/>
      <c r="J122" s="2"/>
      <c r="K122" s="2"/>
      <c r="L122" s="2"/>
    </row>
    <row r="123" spans="4:12" ht="12.75">
      <c r="D123" s="2"/>
      <c r="E123" s="2"/>
      <c r="F123" s="2"/>
      <c r="G123" s="2"/>
      <c r="H123" s="2"/>
      <c r="I123" s="2"/>
      <c r="J123" s="2"/>
      <c r="K123" s="2"/>
      <c r="L123" s="2"/>
    </row>
    <row r="124" spans="4:12" ht="12.75">
      <c r="D124" s="2"/>
      <c r="E124" s="2"/>
      <c r="F124" s="2"/>
      <c r="G124" s="2"/>
      <c r="H124" s="2"/>
      <c r="I124" s="2"/>
      <c r="J124" s="2"/>
      <c r="K124" s="2"/>
      <c r="L124" s="2"/>
    </row>
    <row r="125" spans="4:12" ht="12.75">
      <c r="D125" s="2"/>
      <c r="E125" s="2"/>
      <c r="F125" s="2"/>
      <c r="G125" s="2"/>
      <c r="H125" s="2"/>
      <c r="I125" s="2"/>
      <c r="J125" s="2"/>
      <c r="K125" s="2"/>
      <c r="L125" s="2"/>
    </row>
    <row r="126" spans="4:12" ht="12.75">
      <c r="D126" s="2"/>
      <c r="E126" s="2"/>
      <c r="F126" s="2"/>
      <c r="G126" s="2"/>
      <c r="H126" s="2"/>
      <c r="I126" s="2"/>
      <c r="J126" s="2"/>
      <c r="K126" s="2"/>
      <c r="L126" s="2"/>
    </row>
    <row r="127" spans="4:12" ht="12.75">
      <c r="D127" s="2"/>
      <c r="E127" s="2"/>
      <c r="F127" s="2"/>
      <c r="G127" s="2"/>
      <c r="H127" s="2"/>
      <c r="I127" s="2"/>
      <c r="J127" s="2"/>
      <c r="K127" s="2"/>
      <c r="L127" s="2"/>
    </row>
    <row r="128" spans="4:12" ht="12.75">
      <c r="D128" s="2"/>
      <c r="E128" s="2"/>
      <c r="F128" s="2"/>
      <c r="G128" s="2"/>
      <c r="H128" s="2"/>
      <c r="I128" s="2"/>
      <c r="J128" s="2"/>
      <c r="K128" s="2"/>
      <c r="L128" s="2"/>
    </row>
    <row r="129" spans="4:12" ht="12.75">
      <c r="D129" s="2"/>
      <c r="E129" s="2"/>
      <c r="F129" s="2"/>
      <c r="G129" s="2"/>
      <c r="H129" s="2"/>
      <c r="I129" s="2"/>
      <c r="J129" s="2"/>
      <c r="K129" s="2"/>
      <c r="L129" s="2"/>
    </row>
    <row r="130" spans="4:12" ht="12.75">
      <c r="D130" s="2"/>
      <c r="E130" s="2"/>
      <c r="F130" s="2"/>
      <c r="G130" s="2"/>
      <c r="H130" s="2"/>
      <c r="I130" s="2"/>
      <c r="J130" s="2"/>
      <c r="K130" s="2"/>
      <c r="L130" s="2"/>
    </row>
    <row r="131" spans="4:12" ht="12.75">
      <c r="D131" s="2"/>
      <c r="E131" s="2"/>
      <c r="F131" s="2"/>
      <c r="G131" s="2"/>
      <c r="H131" s="2"/>
      <c r="I131" s="2"/>
      <c r="J131" s="2"/>
      <c r="K131" s="2"/>
      <c r="L131" s="2"/>
    </row>
    <row r="132" spans="4:12" ht="12.75">
      <c r="D132" s="2"/>
      <c r="E132" s="2"/>
      <c r="F132" s="2"/>
      <c r="G132" s="2"/>
      <c r="H132" s="2"/>
      <c r="I132" s="2"/>
      <c r="J132" s="2"/>
      <c r="K132" s="2"/>
      <c r="L132" s="2"/>
    </row>
    <row r="133" spans="4:12" ht="12.75">
      <c r="D133" s="2"/>
      <c r="E133" s="2"/>
      <c r="F133" s="2"/>
      <c r="G133" s="2"/>
      <c r="H133" s="2"/>
      <c r="I133" s="2"/>
      <c r="J133" s="2"/>
      <c r="K133" s="2"/>
      <c r="L133" s="2"/>
    </row>
    <row r="134" spans="4:12" ht="12.75">
      <c r="D134" s="2"/>
      <c r="E134" s="2"/>
      <c r="F134" s="2"/>
      <c r="G134" s="2"/>
      <c r="H134" s="2"/>
      <c r="I134" s="2"/>
      <c r="J134" s="2"/>
      <c r="K134" s="2"/>
      <c r="L134" s="2"/>
    </row>
    <row r="135" spans="4:12" ht="12.75">
      <c r="D135" s="2"/>
      <c r="E135" s="2"/>
      <c r="F135" s="2"/>
      <c r="G135" s="2"/>
      <c r="H135" s="2"/>
      <c r="I135" s="2"/>
      <c r="J135" s="2"/>
      <c r="K135" s="2"/>
      <c r="L135" s="2"/>
    </row>
    <row r="136" spans="4:12" ht="12.75">
      <c r="D136" s="2"/>
      <c r="E136" s="2"/>
      <c r="F136" s="2"/>
      <c r="G136" s="2"/>
      <c r="H136" s="2"/>
      <c r="I136" s="2"/>
      <c r="J136" s="2"/>
      <c r="K136" s="2"/>
      <c r="L136" s="2"/>
    </row>
    <row r="137" spans="4:12" ht="12.75">
      <c r="D137" s="2"/>
      <c r="E137" s="2"/>
      <c r="F137" s="2"/>
      <c r="G137" s="2"/>
      <c r="H137" s="2"/>
      <c r="I137" s="2"/>
      <c r="J137" s="2"/>
      <c r="K137" s="2"/>
      <c r="L137" s="2"/>
    </row>
    <row r="138" spans="4:12" ht="12.75">
      <c r="D138" s="2"/>
      <c r="E138" s="2"/>
      <c r="F138" s="2"/>
      <c r="G138" s="2"/>
      <c r="H138" s="2"/>
      <c r="I138" s="2"/>
      <c r="J138" s="2"/>
      <c r="K138" s="2"/>
      <c r="L138" s="2"/>
    </row>
    <row r="139" spans="4:12" ht="12.75">
      <c r="D139" s="2"/>
      <c r="E139" s="2"/>
      <c r="F139" s="2"/>
      <c r="G139" s="2"/>
      <c r="H139" s="2"/>
      <c r="I139" s="2"/>
      <c r="J139" s="2"/>
      <c r="K139" s="2"/>
      <c r="L139" s="2"/>
    </row>
    <row r="140" spans="4:12" ht="12.75">
      <c r="D140" s="2"/>
      <c r="E140" s="2"/>
      <c r="F140" s="2"/>
      <c r="G140" s="2"/>
      <c r="H140" s="2"/>
      <c r="I140" s="2"/>
      <c r="J140" s="2"/>
      <c r="K140" s="2"/>
      <c r="L140" s="2"/>
    </row>
    <row r="141" spans="4:12" ht="12.75">
      <c r="D141" s="2"/>
      <c r="E141" s="2"/>
      <c r="F141" s="2"/>
      <c r="G141" s="2"/>
      <c r="H141" s="2"/>
      <c r="I141" s="2"/>
      <c r="J141" s="2"/>
      <c r="K141" s="2"/>
      <c r="L141" s="2"/>
    </row>
    <row r="142" spans="4:12" ht="12.75">
      <c r="D142" s="2"/>
      <c r="E142" s="2"/>
      <c r="F142" s="2"/>
      <c r="G142" s="2"/>
      <c r="H142" s="2"/>
      <c r="I142" s="2"/>
      <c r="J142" s="2"/>
      <c r="K142" s="2"/>
      <c r="L142" s="2"/>
    </row>
    <row r="143" spans="4:12" ht="12.75">
      <c r="D143" s="2"/>
      <c r="E143" s="2"/>
      <c r="F143" s="2"/>
      <c r="G143" s="2"/>
      <c r="H143" s="2"/>
      <c r="I143" s="2"/>
      <c r="J143" s="2"/>
      <c r="K143" s="2"/>
      <c r="L143" s="2"/>
    </row>
    <row r="144" spans="4:12" ht="12.75">
      <c r="D144" s="2"/>
      <c r="E144" s="2"/>
      <c r="F144" s="2"/>
      <c r="G144" s="2"/>
      <c r="H144" s="2"/>
      <c r="I144" s="2"/>
      <c r="J144" s="2"/>
      <c r="K144" s="2"/>
      <c r="L144" s="2"/>
    </row>
    <row r="145" spans="4:12" ht="12.75">
      <c r="D145" s="2"/>
      <c r="E145" s="2"/>
      <c r="F145" s="2"/>
      <c r="G145" s="2"/>
      <c r="H145" s="2"/>
      <c r="I145" s="2"/>
      <c r="J145" s="2"/>
      <c r="K145" s="2"/>
      <c r="L145" s="2"/>
    </row>
    <row r="146" spans="4:12" ht="12.75">
      <c r="D146" s="2"/>
      <c r="E146" s="2"/>
      <c r="F146" s="2"/>
      <c r="G146" s="2"/>
      <c r="H146" s="2"/>
      <c r="I146" s="2"/>
      <c r="J146" s="2"/>
      <c r="K146" s="2"/>
      <c r="L146" s="2"/>
    </row>
    <row r="147" spans="4:12" ht="12.75">
      <c r="D147" s="2"/>
      <c r="E147" s="2"/>
      <c r="F147" s="2"/>
      <c r="G147" s="2"/>
      <c r="H147" s="2"/>
      <c r="I147" s="2"/>
      <c r="J147" s="2"/>
      <c r="K147" s="2"/>
      <c r="L147" s="2"/>
    </row>
    <row r="148" spans="4:12" ht="12.75">
      <c r="D148" s="2"/>
      <c r="E148" s="2"/>
      <c r="F148" s="2"/>
      <c r="G148" s="2"/>
      <c r="H148" s="2"/>
      <c r="I148" s="2"/>
      <c r="J148" s="2"/>
      <c r="K148" s="2"/>
      <c r="L148" s="2"/>
    </row>
    <row r="149" spans="4:12" ht="12.75">
      <c r="D149" s="2"/>
      <c r="E149" s="2"/>
      <c r="F149" s="2"/>
      <c r="G149" s="2"/>
      <c r="H149" s="2"/>
      <c r="I149" s="2"/>
      <c r="J149" s="2"/>
      <c r="K149" s="2"/>
      <c r="L149" s="2"/>
    </row>
    <row r="150" spans="4:12" ht="12.75">
      <c r="D150" s="2"/>
      <c r="E150" s="2"/>
      <c r="F150" s="2"/>
      <c r="G150" s="2"/>
      <c r="H150" s="2"/>
      <c r="I150" s="2"/>
      <c r="J150" s="2"/>
      <c r="K150" s="2"/>
      <c r="L150" s="2"/>
    </row>
    <row r="151" spans="4:12" ht="12.75">
      <c r="D151" s="2"/>
      <c r="E151" s="2"/>
      <c r="F151" s="2"/>
      <c r="G151" s="2"/>
      <c r="H151" s="2"/>
      <c r="I151" s="2"/>
      <c r="J151" s="2"/>
      <c r="K151" s="2"/>
      <c r="L151" s="2"/>
    </row>
    <row r="152" spans="4:12" ht="12.75">
      <c r="D152" s="2"/>
      <c r="E152" s="2"/>
      <c r="F152" s="2"/>
      <c r="G152" s="2"/>
      <c r="H152" s="2"/>
      <c r="I152" s="2"/>
      <c r="J152" s="2"/>
      <c r="K152" s="2"/>
      <c r="L152" s="2"/>
    </row>
    <row r="153" spans="4:12" ht="12.75">
      <c r="D153" s="2"/>
      <c r="E153" s="2"/>
      <c r="F153" s="2"/>
      <c r="G153" s="2"/>
      <c r="H153" s="2"/>
      <c r="I153" s="2"/>
      <c r="J153" s="2"/>
      <c r="K153" s="2"/>
      <c r="L153" s="2"/>
    </row>
    <row r="154" spans="4:12" ht="12.75">
      <c r="D154" s="2"/>
      <c r="E154" s="2"/>
      <c r="F154" s="2"/>
      <c r="G154" s="2"/>
      <c r="H154" s="2"/>
      <c r="I154" s="2"/>
      <c r="J154" s="2"/>
      <c r="K154" s="2"/>
      <c r="L154" s="2"/>
    </row>
    <row r="155" spans="4:12" ht="12.75">
      <c r="D155" s="2"/>
      <c r="E155" s="2"/>
      <c r="F155" s="2"/>
      <c r="G155" s="2"/>
      <c r="H155" s="2"/>
      <c r="I155" s="2"/>
      <c r="J155" s="2"/>
      <c r="K155" s="2"/>
      <c r="L155" s="2"/>
    </row>
    <row r="156" spans="4:12" ht="12.75">
      <c r="D156" s="2"/>
      <c r="E156" s="2"/>
      <c r="F156" s="2"/>
      <c r="G156" s="2"/>
      <c r="H156" s="2"/>
      <c r="I156" s="2"/>
      <c r="J156" s="2"/>
      <c r="K156" s="2"/>
      <c r="L156" s="2"/>
    </row>
    <row r="157" spans="4:12" ht="12.75">
      <c r="D157" s="2"/>
      <c r="E157" s="2"/>
      <c r="F157" s="2"/>
      <c r="G157" s="2"/>
      <c r="H157" s="2"/>
      <c r="I157" s="2"/>
      <c r="J157" s="2"/>
      <c r="K157" s="2"/>
      <c r="L157" s="2"/>
    </row>
    <row r="158" spans="4:12" ht="12.75">
      <c r="D158" s="2"/>
      <c r="E158" s="2"/>
      <c r="F158" s="2"/>
      <c r="G158" s="2"/>
      <c r="H158" s="2"/>
      <c r="I158" s="2"/>
      <c r="J158" s="2"/>
      <c r="K158" s="2"/>
      <c r="L158" s="2"/>
    </row>
    <row r="159" spans="4:12" ht="12.75">
      <c r="D159" s="2"/>
      <c r="E159" s="2"/>
      <c r="F159" s="2"/>
      <c r="G159" s="2"/>
      <c r="H159" s="2"/>
      <c r="I159" s="2"/>
      <c r="J159" s="2"/>
      <c r="K159" s="2"/>
      <c r="L159" s="2"/>
    </row>
    <row r="160" spans="4:12" ht="12.75">
      <c r="D160" s="2"/>
      <c r="E160" s="2"/>
      <c r="F160" s="2"/>
      <c r="G160" s="2"/>
      <c r="H160" s="2"/>
      <c r="I160" s="2"/>
      <c r="J160" s="2"/>
      <c r="K160" s="2"/>
      <c r="L160" s="2"/>
    </row>
    <row r="161" spans="4:12" ht="12.75">
      <c r="D161" s="2"/>
      <c r="E161" s="2"/>
      <c r="F161" s="2"/>
      <c r="G161" s="2"/>
      <c r="H161" s="2"/>
      <c r="I161" s="2"/>
      <c r="J161" s="2"/>
      <c r="K161" s="2"/>
      <c r="L161" s="2"/>
    </row>
    <row r="162" spans="4:12" ht="12.75">
      <c r="D162" s="2"/>
      <c r="E162" s="2"/>
      <c r="F162" s="2"/>
      <c r="G162" s="2"/>
      <c r="H162" s="2"/>
      <c r="I162" s="2"/>
      <c r="J162" s="2"/>
      <c r="K162" s="2"/>
      <c r="L162" s="2"/>
    </row>
    <row r="163" spans="4:12" ht="12.75">
      <c r="D163" s="2"/>
      <c r="E163" s="2"/>
      <c r="F163" s="2"/>
      <c r="G163" s="2"/>
      <c r="H163" s="2"/>
      <c r="I163" s="2"/>
      <c r="J163" s="2"/>
      <c r="K163" s="2"/>
      <c r="L163" s="2"/>
    </row>
    <row r="164" spans="4:12" ht="12.75">
      <c r="D164" s="2"/>
      <c r="E164" s="2"/>
      <c r="F164" s="2"/>
      <c r="G164" s="2"/>
      <c r="H164" s="2"/>
      <c r="I164" s="2"/>
      <c r="J164" s="2"/>
      <c r="K164" s="2"/>
      <c r="L164" s="2"/>
    </row>
    <row r="165" spans="4:12" ht="12.75">
      <c r="D165" s="2"/>
      <c r="E165" s="2"/>
      <c r="F165" s="2"/>
      <c r="G165" s="2"/>
      <c r="H165" s="2"/>
      <c r="I165" s="2"/>
      <c r="J165" s="2"/>
      <c r="K165" s="2"/>
      <c r="L165" s="2"/>
    </row>
    <row r="166" spans="4:12" ht="12.75">
      <c r="D166" s="2"/>
      <c r="E166" s="2"/>
      <c r="F166" s="2"/>
      <c r="G166" s="2"/>
      <c r="H166" s="2"/>
      <c r="I166" s="2"/>
      <c r="J166" s="2"/>
      <c r="K166" s="2"/>
      <c r="L166" s="2"/>
    </row>
    <row r="167" spans="4:12" ht="12.75">
      <c r="D167" s="2"/>
      <c r="E167" s="2"/>
      <c r="F167" s="2"/>
      <c r="G167" s="2"/>
      <c r="H167" s="2"/>
      <c r="I167" s="2"/>
      <c r="J167" s="2"/>
      <c r="K167" s="2"/>
      <c r="L167" s="2"/>
    </row>
    <row r="168" spans="4:12" ht="12.75">
      <c r="D168" s="2"/>
      <c r="E168" s="2"/>
      <c r="F168" s="2"/>
      <c r="G168" s="2"/>
      <c r="H168" s="2"/>
      <c r="I168" s="2"/>
      <c r="J168" s="2"/>
      <c r="K168" s="2"/>
      <c r="L168" s="2"/>
    </row>
    <row r="169" spans="4:12" ht="12.75">
      <c r="D169" s="2"/>
      <c r="E169" s="2"/>
      <c r="F169" s="2"/>
      <c r="G169" s="2"/>
      <c r="H169" s="2"/>
      <c r="I169" s="2"/>
      <c r="J169" s="2"/>
      <c r="K169" s="2"/>
      <c r="L169" s="2"/>
    </row>
    <row r="170" spans="4:12" ht="12.75">
      <c r="D170" s="2"/>
      <c r="E170" s="2"/>
      <c r="F170" s="2"/>
      <c r="G170" s="2"/>
      <c r="H170" s="2"/>
      <c r="I170" s="2"/>
      <c r="J170" s="2"/>
      <c r="K170" s="2"/>
      <c r="L170" s="2"/>
    </row>
    <row r="171" spans="4:12" ht="12.75">
      <c r="D171" s="2"/>
      <c r="E171" s="2"/>
      <c r="F171" s="2"/>
      <c r="G171" s="2"/>
      <c r="H171" s="2"/>
      <c r="I171" s="2"/>
      <c r="J171" s="2"/>
      <c r="K171" s="2"/>
      <c r="L171" s="2"/>
    </row>
    <row r="172" spans="4:12" ht="12.75">
      <c r="D172" s="2"/>
      <c r="E172" s="2"/>
      <c r="F172" s="2"/>
      <c r="G172" s="2"/>
      <c r="H172" s="2"/>
      <c r="I172" s="2"/>
      <c r="J172" s="2"/>
      <c r="K172" s="2"/>
      <c r="L172" s="2"/>
    </row>
    <row r="173" spans="4:12" ht="12.75">
      <c r="D173" s="2"/>
      <c r="E173" s="2"/>
      <c r="F173" s="2"/>
      <c r="G173" s="2"/>
      <c r="H173" s="2"/>
      <c r="I173" s="2"/>
      <c r="J173" s="2"/>
      <c r="K173" s="2"/>
      <c r="L173" s="2"/>
    </row>
    <row r="174" spans="4:12" ht="12.75">
      <c r="D174" s="2"/>
      <c r="E174" s="2"/>
      <c r="F174" s="2"/>
      <c r="G174" s="2"/>
      <c r="H174" s="2"/>
      <c r="I174" s="2"/>
      <c r="J174" s="2"/>
      <c r="K174" s="2"/>
      <c r="L174" s="2"/>
    </row>
    <row r="175" spans="4:12" ht="12.75">
      <c r="D175" s="2"/>
      <c r="E175" s="2"/>
      <c r="F175" s="2"/>
      <c r="G175" s="2"/>
      <c r="H175" s="2"/>
      <c r="I175" s="2"/>
      <c r="J175" s="2"/>
      <c r="K175" s="2"/>
      <c r="L175" s="2"/>
    </row>
    <row r="176" spans="4:12" ht="12.75">
      <c r="D176" s="2"/>
      <c r="E176" s="2"/>
      <c r="F176" s="2"/>
      <c r="G176" s="2"/>
      <c r="H176" s="2"/>
      <c r="I176" s="2"/>
      <c r="J176" s="2"/>
      <c r="K176" s="2"/>
      <c r="L176" s="2"/>
    </row>
    <row r="177" spans="4:12" ht="12.75">
      <c r="D177" s="2"/>
      <c r="E177" s="2"/>
      <c r="F177" s="2"/>
      <c r="G177" s="2"/>
      <c r="H177" s="2"/>
      <c r="I177" s="2"/>
      <c r="J177" s="2"/>
      <c r="K177" s="2"/>
      <c r="L177" s="2"/>
    </row>
    <row r="178" spans="4:12" ht="12.75">
      <c r="D178" s="2"/>
      <c r="E178" s="2"/>
      <c r="F178" s="2"/>
      <c r="G178" s="2"/>
      <c r="H178" s="2"/>
      <c r="I178" s="2"/>
      <c r="J178" s="2"/>
      <c r="K178" s="2"/>
      <c r="L178" s="2"/>
    </row>
    <row r="179" spans="4:12" ht="12.75">
      <c r="D179" s="2"/>
      <c r="E179" s="2"/>
      <c r="F179" s="2"/>
      <c r="G179" s="2"/>
      <c r="H179" s="2"/>
      <c r="I179" s="2"/>
      <c r="J179" s="2"/>
      <c r="K179" s="2"/>
      <c r="L179" s="2"/>
    </row>
    <row r="180" spans="4:12" ht="12.75">
      <c r="D180" s="2"/>
      <c r="E180" s="2"/>
      <c r="F180" s="2"/>
      <c r="G180" s="2"/>
      <c r="H180" s="2"/>
      <c r="I180" s="2"/>
      <c r="J180" s="2"/>
      <c r="K180" s="2"/>
      <c r="L180" s="2"/>
    </row>
    <row r="181" spans="4:12" ht="12.75">
      <c r="D181" s="2"/>
      <c r="E181" s="2"/>
      <c r="F181" s="2"/>
      <c r="G181" s="2"/>
      <c r="H181" s="2"/>
      <c r="I181" s="2"/>
      <c r="J181" s="2"/>
      <c r="K181" s="2"/>
      <c r="L181" s="2"/>
    </row>
    <row r="182" spans="4:12" ht="12.75">
      <c r="D182" s="2"/>
      <c r="E182" s="2"/>
      <c r="F182" s="2"/>
      <c r="G182" s="2"/>
      <c r="H182" s="2"/>
      <c r="I182" s="2"/>
      <c r="J182" s="2"/>
      <c r="K182" s="2"/>
      <c r="L182" s="2"/>
    </row>
    <row r="183" spans="4:12" ht="12.75">
      <c r="D183" s="2"/>
      <c r="E183" s="2"/>
      <c r="F183" s="2"/>
      <c r="G183" s="2"/>
      <c r="H183" s="2"/>
      <c r="I183" s="2"/>
      <c r="J183" s="2"/>
      <c r="K183" s="2"/>
      <c r="L183" s="2"/>
    </row>
    <row r="184" spans="4:12" ht="12.75">
      <c r="D184" s="2"/>
      <c r="E184" s="2"/>
      <c r="F184" s="2"/>
      <c r="G184" s="2"/>
      <c r="H184" s="2"/>
      <c r="I184" s="2"/>
      <c r="J184" s="2"/>
      <c r="K184" s="2"/>
      <c r="L184" s="2"/>
    </row>
    <row r="185" spans="4:12" ht="12.75">
      <c r="D185" s="2"/>
      <c r="E185" s="2"/>
      <c r="F185" s="2"/>
      <c r="G185" s="2"/>
      <c r="H185" s="2"/>
      <c r="I185" s="2"/>
      <c r="J185" s="2"/>
      <c r="K185" s="2"/>
      <c r="L185" s="2"/>
    </row>
    <row r="186" spans="4:12" ht="12.75">
      <c r="D186" s="2"/>
      <c r="E186" s="2"/>
      <c r="F186" s="2"/>
      <c r="G186" s="2"/>
      <c r="H186" s="2"/>
      <c r="I186" s="2"/>
      <c r="J186" s="2"/>
      <c r="K186" s="2"/>
      <c r="L186" s="2"/>
    </row>
    <row r="187" spans="4:12" ht="12.75">
      <c r="D187" s="2"/>
      <c r="E187" s="2"/>
      <c r="F187" s="2"/>
      <c r="G187" s="2"/>
      <c r="H187" s="2"/>
      <c r="I187" s="2"/>
      <c r="J187" s="2"/>
      <c r="K187" s="2"/>
      <c r="L187" s="2"/>
    </row>
    <row r="188" spans="4:12" ht="12.75">
      <c r="D188" s="2"/>
      <c r="E188" s="2"/>
      <c r="F188" s="2"/>
      <c r="G188" s="2"/>
      <c r="H188" s="2"/>
      <c r="I188" s="2"/>
      <c r="J188" s="2"/>
      <c r="K188" s="2"/>
      <c r="L188" s="2"/>
    </row>
    <row r="189" spans="4:12" ht="12.75">
      <c r="D189" s="2"/>
      <c r="E189" s="2"/>
      <c r="F189" s="2"/>
      <c r="G189" s="2"/>
      <c r="H189" s="2"/>
      <c r="I189" s="2"/>
      <c r="J189" s="2"/>
      <c r="K189" s="2"/>
      <c r="L189" s="2"/>
    </row>
    <row r="190" spans="4:12" ht="12.75">
      <c r="D190" s="2"/>
      <c r="E190" s="2"/>
      <c r="F190" s="2"/>
      <c r="G190" s="2"/>
      <c r="H190" s="2"/>
      <c r="I190" s="2"/>
      <c r="J190" s="2"/>
      <c r="K190" s="2"/>
      <c r="L190" s="2"/>
    </row>
    <row r="191" spans="4:12" ht="12.75">
      <c r="D191" s="2"/>
      <c r="E191" s="2"/>
      <c r="F191" s="2"/>
      <c r="G191" s="2"/>
      <c r="H191" s="2"/>
      <c r="I191" s="2"/>
      <c r="J191" s="2"/>
      <c r="K191" s="2"/>
      <c r="L191" s="2"/>
    </row>
    <row r="192" spans="4:12" ht="12.75">
      <c r="D192" s="2"/>
      <c r="E192" s="2"/>
      <c r="F192" s="2"/>
      <c r="G192" s="2"/>
      <c r="H192" s="2"/>
      <c r="I192" s="2"/>
      <c r="J192" s="2"/>
      <c r="K192" s="2"/>
      <c r="L192" s="2"/>
    </row>
    <row r="193" spans="4:12" ht="12.75">
      <c r="D193" s="2"/>
      <c r="E193" s="2"/>
      <c r="F193" s="2"/>
      <c r="G193" s="2"/>
      <c r="H193" s="2"/>
      <c r="I193" s="2"/>
      <c r="J193" s="2"/>
      <c r="K193" s="2"/>
      <c r="L193" s="2"/>
    </row>
    <row r="194" spans="4:12" ht="12.75">
      <c r="D194" s="2"/>
      <c r="E194" s="2"/>
      <c r="F194" s="2"/>
      <c r="G194" s="2"/>
      <c r="H194" s="2"/>
      <c r="I194" s="2"/>
      <c r="J194" s="2"/>
      <c r="K194" s="2"/>
      <c r="L194" s="2"/>
    </row>
    <row r="195" spans="4:12" ht="12.75">
      <c r="D195" s="2"/>
      <c r="E195" s="2"/>
      <c r="F195" s="2"/>
      <c r="G195" s="2"/>
      <c r="H195" s="2"/>
      <c r="I195" s="2"/>
      <c r="J195" s="2"/>
      <c r="K195" s="2"/>
      <c r="L195" s="2"/>
    </row>
    <row r="196" spans="4:12" ht="12.75">
      <c r="D196" s="2"/>
      <c r="E196" s="2"/>
      <c r="F196" s="2"/>
      <c r="G196" s="2"/>
      <c r="H196" s="2"/>
      <c r="I196" s="2"/>
      <c r="J196" s="2"/>
      <c r="K196" s="2"/>
      <c r="L196" s="2"/>
    </row>
    <row r="197" spans="4:12" ht="12.75">
      <c r="D197" s="2"/>
      <c r="E197" s="2"/>
      <c r="F197" s="2"/>
      <c r="G197" s="2"/>
      <c r="H197" s="2"/>
      <c r="I197" s="2"/>
      <c r="J197" s="2"/>
      <c r="K197" s="2"/>
      <c r="L197" s="2"/>
    </row>
    <row r="198" spans="4:12" ht="12.75">
      <c r="D198" s="2"/>
      <c r="E198" s="2"/>
      <c r="F198" s="2"/>
      <c r="G198" s="2"/>
      <c r="H198" s="2"/>
      <c r="I198" s="2"/>
      <c r="J198" s="2"/>
      <c r="K198" s="2"/>
      <c r="L198" s="2"/>
    </row>
    <row r="199" spans="4:12" ht="12.75">
      <c r="D199" s="2"/>
      <c r="E199" s="2"/>
      <c r="F199" s="2"/>
      <c r="G199" s="2"/>
      <c r="H199" s="2"/>
      <c r="I199" s="2"/>
      <c r="J199" s="2"/>
      <c r="K199" s="2"/>
      <c r="L199" s="2"/>
    </row>
    <row r="200" spans="4:12" ht="12.75">
      <c r="D200" s="2"/>
      <c r="E200" s="2"/>
      <c r="F200" s="2"/>
      <c r="G200" s="2"/>
      <c r="H200" s="2"/>
      <c r="I200" s="2"/>
      <c r="J200" s="2"/>
      <c r="K200" s="2"/>
      <c r="L200" s="2"/>
    </row>
    <row r="201" spans="4:12" ht="12.75">
      <c r="D201" s="2"/>
      <c r="E201" s="2"/>
      <c r="F201" s="2"/>
      <c r="G201" s="2"/>
      <c r="H201" s="2"/>
      <c r="I201" s="2"/>
      <c r="J201" s="2"/>
      <c r="K201" s="2"/>
      <c r="L201" s="2"/>
    </row>
    <row r="202" spans="4:12" ht="12.75">
      <c r="D202" s="2"/>
      <c r="E202" s="2"/>
      <c r="F202" s="2"/>
      <c r="G202" s="2"/>
      <c r="H202" s="2"/>
      <c r="I202" s="2"/>
      <c r="J202" s="2"/>
      <c r="K202" s="2"/>
      <c r="L202" s="2"/>
    </row>
    <row r="203" spans="4:12" ht="12.75">
      <c r="D203" s="2"/>
      <c r="E203" s="2"/>
      <c r="F203" s="2"/>
      <c r="G203" s="2"/>
      <c r="H203" s="2"/>
      <c r="I203" s="2"/>
      <c r="J203" s="2"/>
      <c r="K203" s="2"/>
      <c r="L203" s="2"/>
    </row>
    <row r="204" spans="4:12" ht="12.75">
      <c r="D204" s="2"/>
      <c r="E204" s="2"/>
      <c r="F204" s="2"/>
      <c r="G204" s="2"/>
      <c r="H204" s="2"/>
      <c r="I204" s="2"/>
      <c r="J204" s="2"/>
      <c r="K204" s="2"/>
      <c r="L204" s="2"/>
    </row>
    <row r="205" spans="4:12" ht="12.75">
      <c r="D205" s="2"/>
      <c r="E205" s="2"/>
      <c r="F205" s="2"/>
      <c r="G205" s="2"/>
      <c r="H205" s="2"/>
      <c r="I205" s="2"/>
      <c r="J205" s="2"/>
      <c r="K205" s="2"/>
      <c r="L205" s="2"/>
    </row>
    <row r="206" spans="4:12" ht="12.75">
      <c r="D206" s="2"/>
      <c r="E206" s="2"/>
      <c r="F206" s="2"/>
      <c r="G206" s="2"/>
      <c r="H206" s="2"/>
      <c r="I206" s="2"/>
      <c r="J206" s="2"/>
      <c r="K206" s="2"/>
      <c r="L206" s="2"/>
    </row>
    <row r="207" spans="4:12" ht="12.75">
      <c r="D207" s="2"/>
      <c r="E207" s="2"/>
      <c r="F207" s="2"/>
      <c r="G207" s="2"/>
      <c r="H207" s="2"/>
      <c r="I207" s="2"/>
      <c r="J207" s="2"/>
      <c r="K207" s="2"/>
      <c r="L207" s="2"/>
    </row>
    <row r="208" spans="4:12" ht="12.75">
      <c r="D208" s="2"/>
      <c r="E208" s="2"/>
      <c r="F208" s="2"/>
      <c r="G208" s="2"/>
      <c r="H208" s="2"/>
      <c r="I208" s="2"/>
      <c r="J208" s="2"/>
      <c r="K208" s="2"/>
      <c r="L208" s="2"/>
    </row>
    <row r="209" spans="4:12" ht="12.75">
      <c r="D209" s="2"/>
      <c r="E209" s="2"/>
      <c r="F209" s="2"/>
      <c r="G209" s="2"/>
      <c r="H209" s="2"/>
      <c r="I209" s="2"/>
      <c r="J209" s="2"/>
      <c r="K209" s="2"/>
      <c r="L209" s="2"/>
    </row>
    <row r="210" spans="4:12" ht="12.75">
      <c r="D210" s="2"/>
      <c r="E210" s="2"/>
      <c r="F210" s="2"/>
      <c r="G210" s="2"/>
      <c r="H210" s="2"/>
      <c r="I210" s="2"/>
      <c r="J210" s="2"/>
      <c r="K210" s="2"/>
      <c r="L210" s="2"/>
    </row>
    <row r="211" spans="4:12" ht="12.75">
      <c r="D211" s="2"/>
      <c r="E211" s="2"/>
      <c r="F211" s="2"/>
      <c r="G211" s="2"/>
      <c r="H211" s="2"/>
      <c r="I211" s="2"/>
      <c r="J211" s="2"/>
      <c r="K211" s="2"/>
      <c r="L211" s="2"/>
    </row>
    <row r="212" spans="4:12" ht="12.75">
      <c r="D212" s="2"/>
      <c r="E212" s="2"/>
      <c r="F212" s="2"/>
      <c r="G212" s="2"/>
      <c r="H212" s="2"/>
      <c r="I212" s="2"/>
      <c r="J212" s="2"/>
      <c r="K212" s="2"/>
      <c r="L212" s="2"/>
    </row>
    <row r="213" spans="4:12" ht="12.75">
      <c r="D213" s="2"/>
      <c r="E213" s="2"/>
      <c r="F213" s="2"/>
      <c r="G213" s="2"/>
      <c r="H213" s="2"/>
      <c r="I213" s="2"/>
      <c r="J213" s="2"/>
      <c r="K213" s="2"/>
      <c r="L213" s="2"/>
    </row>
    <row r="214" spans="4:12" ht="12.75">
      <c r="D214" s="2"/>
      <c r="E214" s="2"/>
      <c r="F214" s="2"/>
      <c r="G214" s="2"/>
      <c r="H214" s="2"/>
      <c r="I214" s="2"/>
      <c r="J214" s="2"/>
      <c r="K214" s="2"/>
      <c r="L214" s="2"/>
    </row>
    <row r="215" spans="4:12" ht="12.75">
      <c r="D215" s="2"/>
      <c r="E215" s="2"/>
      <c r="F215" s="2"/>
      <c r="G215" s="2"/>
      <c r="H215" s="2"/>
      <c r="I215" s="2"/>
      <c r="J215" s="2"/>
      <c r="K215" s="2"/>
      <c r="L215" s="2"/>
    </row>
    <row r="216" spans="4:12" ht="12.75">
      <c r="D216" s="2"/>
      <c r="E216" s="2"/>
      <c r="F216" s="2"/>
      <c r="G216" s="2"/>
      <c r="H216" s="2"/>
      <c r="I216" s="2"/>
      <c r="J216" s="2"/>
      <c r="K216" s="2"/>
      <c r="L216" s="2"/>
    </row>
    <row r="217" spans="4:12" ht="12.75">
      <c r="D217" s="2"/>
      <c r="E217" s="2"/>
      <c r="F217" s="2"/>
      <c r="G217" s="2"/>
      <c r="H217" s="2"/>
      <c r="I217" s="2"/>
      <c r="J217" s="2"/>
      <c r="K217" s="2"/>
      <c r="L217" s="2"/>
    </row>
    <row r="218" spans="4:12" ht="12.75">
      <c r="D218" s="2"/>
      <c r="E218" s="2"/>
      <c r="F218" s="2"/>
      <c r="G218" s="2"/>
      <c r="H218" s="2"/>
      <c r="I218" s="2"/>
      <c r="J218" s="2"/>
      <c r="K218" s="2"/>
      <c r="L218" s="2"/>
    </row>
    <row r="219" spans="7:12" ht="12.75">
      <c r="G219" s="2"/>
      <c r="H219" s="2"/>
      <c r="I219" s="2"/>
      <c r="J219" s="2"/>
      <c r="K219" s="2"/>
      <c r="L219" s="2"/>
    </row>
    <row r="220" spans="7:12" ht="12.75">
      <c r="G220" s="2"/>
      <c r="H220" s="2"/>
      <c r="I220" s="2"/>
      <c r="J220" s="2"/>
      <c r="K220" s="2"/>
      <c r="L220" s="2"/>
    </row>
    <row r="221" spans="7:12" ht="12.75">
      <c r="G221" s="2"/>
      <c r="H221" s="2"/>
      <c r="I221" s="2"/>
      <c r="J221" s="2"/>
      <c r="K221" s="2"/>
      <c r="L221" s="2"/>
    </row>
    <row r="222" spans="7:12" ht="12.75">
      <c r="G222" s="2"/>
      <c r="H222" s="2"/>
      <c r="I222" s="2"/>
      <c r="J222" s="2"/>
      <c r="K222" s="2"/>
      <c r="L222" s="2"/>
    </row>
    <row r="223" spans="7:12" ht="12.75">
      <c r="G223" s="2"/>
      <c r="H223" s="2"/>
      <c r="I223" s="2"/>
      <c r="J223" s="2"/>
      <c r="K223" s="2"/>
      <c r="L223" s="2"/>
    </row>
    <row r="224" spans="7:12" ht="12.75">
      <c r="G224" s="2"/>
      <c r="H224" s="2"/>
      <c r="I224" s="2"/>
      <c r="J224" s="2"/>
      <c r="K224" s="2"/>
      <c r="L224" s="2"/>
    </row>
    <row r="225" spans="7:12" ht="12.75">
      <c r="G225" s="2"/>
      <c r="H225" s="2"/>
      <c r="I225" s="2"/>
      <c r="J225" s="2"/>
      <c r="K225" s="2"/>
      <c r="L225" s="2"/>
    </row>
    <row r="226" spans="7:12" ht="12.75">
      <c r="G226" s="2"/>
      <c r="H226" s="2"/>
      <c r="I226" s="2"/>
      <c r="J226" s="2"/>
      <c r="K226" s="2"/>
      <c r="L226" s="2"/>
    </row>
    <row r="227" spans="7:12" ht="12.75">
      <c r="G227" s="2"/>
      <c r="H227" s="2"/>
      <c r="I227" s="2"/>
      <c r="J227" s="2"/>
      <c r="K227" s="2"/>
      <c r="L227" s="2"/>
    </row>
    <row r="228" spans="7:12" ht="12.75">
      <c r="G228" s="2"/>
      <c r="H228" s="2"/>
      <c r="I228" s="2"/>
      <c r="J228" s="2"/>
      <c r="K228" s="2"/>
      <c r="L228" s="2"/>
    </row>
    <row r="229" spans="7:12" ht="12.75">
      <c r="G229" s="2"/>
      <c r="H229" s="2"/>
      <c r="I229" s="2"/>
      <c r="J229" s="2"/>
      <c r="K229" s="2"/>
      <c r="L229" s="2"/>
    </row>
    <row r="230" spans="7:12" ht="12.75">
      <c r="G230" s="2"/>
      <c r="H230" s="2"/>
      <c r="I230" s="2"/>
      <c r="J230" s="2"/>
      <c r="K230" s="2"/>
      <c r="L230" s="2"/>
    </row>
  </sheetData>
  <mergeCells count="6">
    <mergeCell ref="B27:B30"/>
    <mergeCell ref="B20:B22"/>
    <mergeCell ref="A3:L3"/>
    <mergeCell ref="B11:B15"/>
    <mergeCell ref="B16:B19"/>
    <mergeCell ref="B23:B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2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30.7109375" style="1" customWidth="1"/>
    <col min="2" max="11" width="8.7109375" style="1" customWidth="1"/>
    <col min="12" max="14" width="9.7109375" style="1" customWidth="1"/>
    <col min="15" max="16384" width="11.421875" style="1" customWidth="1"/>
  </cols>
  <sheetData>
    <row r="2" ht="13.5" thickBot="1"/>
    <row r="3" spans="1:11" ht="39.75" customHeight="1" thickTop="1">
      <c r="A3" s="123" t="s">
        <v>105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</row>
    <row r="4" spans="1:11" ht="9.75" customHeight="1" thickBot="1">
      <c r="A4" s="65"/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19.5" customHeight="1" thickBot="1" thickTop="1">
      <c r="A5" s="65"/>
      <c r="B5" s="126" t="s">
        <v>41</v>
      </c>
      <c r="C5" s="127"/>
      <c r="D5" s="127"/>
      <c r="E5" s="127"/>
      <c r="F5" s="128"/>
      <c r="G5" s="126" t="s">
        <v>51</v>
      </c>
      <c r="H5" s="129"/>
      <c r="I5" s="129"/>
      <c r="J5" s="129"/>
      <c r="K5" s="130"/>
    </row>
    <row r="6" spans="1:11" ht="49.5" customHeight="1" thickTop="1">
      <c r="A6" s="68"/>
      <c r="B6" s="82" t="s">
        <v>50</v>
      </c>
      <c r="C6" s="88" t="s">
        <v>45</v>
      </c>
      <c r="D6" s="88" t="s">
        <v>46</v>
      </c>
      <c r="E6" s="103" t="s">
        <v>54</v>
      </c>
      <c r="F6" s="104" t="s">
        <v>55</v>
      </c>
      <c r="G6" s="81" t="s">
        <v>50</v>
      </c>
      <c r="H6" s="92" t="s">
        <v>45</v>
      </c>
      <c r="I6" s="69" t="s">
        <v>46</v>
      </c>
      <c r="J6" s="103" t="s">
        <v>54</v>
      </c>
      <c r="K6" s="104" t="s">
        <v>55</v>
      </c>
    </row>
    <row r="7" spans="1:11" ht="4.5" customHeight="1">
      <c r="A7" s="70"/>
      <c r="B7" s="83" t="s">
        <v>42</v>
      </c>
      <c r="C7" s="89" t="s">
        <v>43</v>
      </c>
      <c r="D7" s="72" t="s">
        <v>44</v>
      </c>
      <c r="E7" s="105" t="s">
        <v>58</v>
      </c>
      <c r="F7" s="86" t="s">
        <v>53</v>
      </c>
      <c r="G7" s="72"/>
      <c r="H7" s="83"/>
      <c r="I7" s="71"/>
      <c r="J7" s="87"/>
      <c r="K7" s="87"/>
    </row>
    <row r="8" spans="1:14" ht="30" customHeight="1">
      <c r="A8" s="57" t="s">
        <v>47</v>
      </c>
      <c r="B8" s="84">
        <v>1689.818</v>
      </c>
      <c r="C8" s="90">
        <v>1293.14</v>
      </c>
      <c r="D8" s="73">
        <v>396.6781</v>
      </c>
      <c r="E8" s="106">
        <v>322.6491</v>
      </c>
      <c r="F8" s="107">
        <v>75.4894</v>
      </c>
      <c r="G8" s="80">
        <f>B8/$B8</f>
        <v>1</v>
      </c>
      <c r="H8" s="93">
        <f>C8/$B8</f>
        <v>0.7652540096034012</v>
      </c>
      <c r="I8" s="80">
        <f>D8/$B8</f>
        <v>0.23474604957456954</v>
      </c>
      <c r="J8" s="96">
        <f>E8/$B8</f>
        <v>0.19093718968551643</v>
      </c>
      <c r="K8" s="96">
        <f>F8/$B8</f>
        <v>0.044673094972357975</v>
      </c>
      <c r="L8" s="75"/>
      <c r="M8" s="76"/>
      <c r="N8" s="76"/>
    </row>
    <row r="9" spans="1:14" ht="30" customHeight="1">
      <c r="A9" s="57" t="s">
        <v>48</v>
      </c>
      <c r="B9" s="84">
        <v>758.8753</v>
      </c>
      <c r="C9" s="90">
        <v>633.4005</v>
      </c>
      <c r="D9" s="73">
        <v>125.4748</v>
      </c>
      <c r="E9" s="106">
        <v>62.22999</v>
      </c>
      <c r="F9" s="107">
        <v>9.101503</v>
      </c>
      <c r="G9" s="74">
        <f>B9/B$8</f>
        <v>0.44908700226888343</v>
      </c>
      <c r="H9" s="94">
        <f>C9/C$8</f>
        <v>0.48981587453794634</v>
      </c>
      <c r="I9" s="74">
        <f>D9/D$8</f>
        <v>0.3163139079268556</v>
      </c>
      <c r="J9" s="96">
        <f>E9/E$8</f>
        <v>0.1928720396244713</v>
      </c>
      <c r="K9" s="96">
        <f>F9/F$8</f>
        <v>0.1205666358455624</v>
      </c>
      <c r="L9" s="77"/>
      <c r="M9" s="99"/>
      <c r="N9" s="76"/>
    </row>
    <row r="10" spans="1:14" ht="30" customHeight="1">
      <c r="A10" s="57" t="s">
        <v>60</v>
      </c>
      <c r="B10" s="84">
        <v>133.6245</v>
      </c>
      <c r="C10" s="90">
        <v>107.7072</v>
      </c>
      <c r="D10" s="73">
        <v>25.9173</v>
      </c>
      <c r="E10" s="106">
        <v>25.04048</v>
      </c>
      <c r="F10" s="107">
        <v>0</v>
      </c>
      <c r="G10" s="74">
        <f>B10/B$8</f>
        <v>0.07907626738500834</v>
      </c>
      <c r="H10" s="94">
        <f aca="true" t="shared" si="0" ref="H10:I13">C10/C$8</f>
        <v>0.08329121363502791</v>
      </c>
      <c r="I10" s="74">
        <f t="shared" si="0"/>
        <v>0.0653358478827039</v>
      </c>
      <c r="J10" s="96">
        <f aca="true" t="shared" si="1" ref="J10:K14">E10/E$8</f>
        <v>0.07760901859016499</v>
      </c>
      <c r="K10" s="96">
        <f t="shared" si="1"/>
        <v>0</v>
      </c>
      <c r="L10" s="77"/>
      <c r="M10" s="76"/>
      <c r="N10" s="76"/>
    </row>
    <row r="11" spans="1:14" ht="30" customHeight="1">
      <c r="A11" s="57" t="s">
        <v>57</v>
      </c>
      <c r="B11" s="84">
        <v>62.1343</v>
      </c>
      <c r="C11" s="90">
        <v>0</v>
      </c>
      <c r="D11" s="73">
        <v>62.1343</v>
      </c>
      <c r="E11" s="106">
        <v>0</v>
      </c>
      <c r="F11" s="107">
        <v>0</v>
      </c>
      <c r="G11" s="74">
        <f>B11/B$8</f>
        <v>0.036769817814699575</v>
      </c>
      <c r="H11" s="94">
        <f>C11/C$8</f>
        <v>0</v>
      </c>
      <c r="I11" s="74">
        <f>D11/D$8</f>
        <v>0.15663657761797287</v>
      </c>
      <c r="J11" s="96">
        <f>E11/E$8</f>
        <v>0</v>
      </c>
      <c r="K11" s="96">
        <f>F11/F$8</f>
        <v>0</v>
      </c>
      <c r="L11" s="77"/>
      <c r="M11" s="76"/>
      <c r="N11" s="76"/>
    </row>
    <row r="12" spans="1:14" ht="39.75" customHeight="1">
      <c r="A12" s="57" t="s">
        <v>49</v>
      </c>
      <c r="B12" s="84">
        <v>177.5992</v>
      </c>
      <c r="C12" s="90">
        <v>142.8305</v>
      </c>
      <c r="D12" s="73">
        <v>34.76862</v>
      </c>
      <c r="E12" s="106">
        <v>37.18951</v>
      </c>
      <c r="F12" s="107">
        <v>9.101503</v>
      </c>
      <c r="G12" s="74">
        <f>B12/B$8</f>
        <v>0.1050996024423932</v>
      </c>
      <c r="H12" s="94">
        <f t="shared" si="0"/>
        <v>0.11045246454366889</v>
      </c>
      <c r="I12" s="74">
        <f t="shared" si="0"/>
        <v>0.08764945682658054</v>
      </c>
      <c r="J12" s="96">
        <f t="shared" si="1"/>
        <v>0.11526302103430631</v>
      </c>
      <c r="K12" s="96">
        <f t="shared" si="1"/>
        <v>0.1205666358455624</v>
      </c>
      <c r="L12" s="77"/>
      <c r="M12" s="76"/>
      <c r="N12" s="76"/>
    </row>
    <row r="13" spans="1:14" ht="39.75" customHeight="1" thickBot="1">
      <c r="A13" s="61" t="s">
        <v>56</v>
      </c>
      <c r="B13" s="85">
        <v>385.5173</v>
      </c>
      <c r="C13" s="91">
        <v>382.8627</v>
      </c>
      <c r="D13" s="78">
        <v>2.6546</v>
      </c>
      <c r="E13" s="108">
        <v>0</v>
      </c>
      <c r="F13" s="109">
        <v>0</v>
      </c>
      <c r="G13" s="79">
        <f>B13/B$8</f>
        <v>0.22814131462678228</v>
      </c>
      <c r="H13" s="95">
        <f t="shared" si="0"/>
        <v>0.29607211902810215</v>
      </c>
      <c r="I13" s="79">
        <f t="shared" si="0"/>
        <v>0.006692076018313085</v>
      </c>
      <c r="J13" s="97">
        <f t="shared" si="1"/>
        <v>0</v>
      </c>
      <c r="K13" s="97">
        <f t="shared" si="1"/>
        <v>0</v>
      </c>
      <c r="L13" s="77"/>
      <c r="M13" s="76"/>
      <c r="N13" s="76"/>
    </row>
    <row r="14" spans="1:14" ht="39.75" customHeight="1" thickBot="1" thickTop="1">
      <c r="A14" s="61" t="s">
        <v>52</v>
      </c>
      <c r="B14" s="100">
        <v>221.345</v>
      </c>
      <c r="C14" s="91">
        <v>221.345</v>
      </c>
      <c r="D14" s="78">
        <v>0</v>
      </c>
      <c r="E14" s="108">
        <v>0</v>
      </c>
      <c r="F14" s="109">
        <v>0</v>
      </c>
      <c r="G14" s="101">
        <f>B14/B$8</f>
        <v>0.13098747912497086</v>
      </c>
      <c r="H14" s="102">
        <f>C14/C$8</f>
        <v>0.1711686283001067</v>
      </c>
      <c r="I14" s="101">
        <f>D14/D$8</f>
        <v>0</v>
      </c>
      <c r="J14" s="97">
        <f t="shared" si="1"/>
        <v>0</v>
      </c>
      <c r="K14" s="97">
        <f t="shared" si="1"/>
        <v>0</v>
      </c>
      <c r="L14" s="77"/>
      <c r="M14" s="76"/>
      <c r="N14" s="76"/>
    </row>
    <row r="15" spans="2:14" ht="13.5" thickTop="1">
      <c r="B15" s="2"/>
      <c r="C15" s="2"/>
      <c r="D15" s="2"/>
      <c r="E15" s="2"/>
      <c r="F15" s="2"/>
      <c r="G15" s="2"/>
      <c r="H15" s="2"/>
      <c r="I15" s="2"/>
      <c r="J15" s="2"/>
      <c r="K15" s="2"/>
      <c r="L15" s="76"/>
      <c r="M15" s="76"/>
      <c r="N15" s="76"/>
    </row>
    <row r="16" spans="2:14" ht="12.75">
      <c r="B16" s="98">
        <f>B9-B10-B11-B12-B13</f>
        <v>0</v>
      </c>
      <c r="C16" s="98">
        <f>C9-C10-C11-C12-C13</f>
        <v>9.999999986121111E-05</v>
      </c>
      <c r="D16" s="98">
        <f>D9-D10-D11-D12-D13</f>
        <v>-1.99999999970224E-05</v>
      </c>
      <c r="E16" s="98">
        <f>E9-E10-E11-E12-E13</f>
        <v>0</v>
      </c>
      <c r="F16" s="98">
        <f>F9-F10-F11-F12-F13</f>
        <v>0</v>
      </c>
      <c r="G16" s="2"/>
      <c r="H16" s="2"/>
      <c r="I16" s="2"/>
      <c r="J16" s="2"/>
      <c r="K16" s="2"/>
      <c r="L16" s="76"/>
      <c r="M16" s="76"/>
      <c r="N16" s="76"/>
    </row>
    <row r="17" spans="2:14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76"/>
      <c r="M17" s="76"/>
      <c r="N17" s="76"/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76"/>
      <c r="M18" s="76"/>
      <c r="N18" s="76"/>
    </row>
    <row r="19" spans="2:1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2:14" ht="12.75">
      <c r="L213" s="2"/>
      <c r="M213" s="2"/>
      <c r="N213" s="2"/>
    </row>
    <row r="214" spans="12:14" ht="12.75">
      <c r="L214" s="2"/>
      <c r="M214" s="2"/>
      <c r="N214" s="2"/>
    </row>
    <row r="215" spans="12:14" ht="12.75">
      <c r="L215" s="2"/>
      <c r="M215" s="2"/>
      <c r="N215" s="2"/>
    </row>
    <row r="216" spans="12:14" ht="12.75">
      <c r="L216" s="2"/>
      <c r="M216" s="2"/>
      <c r="N216" s="2"/>
    </row>
    <row r="217" spans="12:14" ht="12.75">
      <c r="L217" s="2"/>
      <c r="M217" s="2"/>
      <c r="N217" s="2"/>
    </row>
    <row r="218" spans="12:14" ht="12.75">
      <c r="L218" s="2"/>
      <c r="M218" s="2"/>
      <c r="N218" s="2"/>
    </row>
    <row r="219" spans="12:14" ht="12.75">
      <c r="L219" s="2"/>
      <c r="M219" s="2"/>
      <c r="N219" s="2"/>
    </row>
    <row r="220" spans="12:14" ht="12.75">
      <c r="L220" s="2"/>
      <c r="M220" s="2"/>
      <c r="N220" s="2"/>
    </row>
    <row r="221" spans="12:14" ht="12.75">
      <c r="L221" s="2"/>
      <c r="M221" s="2"/>
      <c r="N221" s="2"/>
    </row>
    <row r="222" spans="12:14" ht="12.75">
      <c r="L222" s="2"/>
      <c r="M222" s="2"/>
      <c r="N222" s="2"/>
    </row>
    <row r="223" spans="12:14" ht="12.75">
      <c r="L223" s="2"/>
      <c r="M223" s="2"/>
      <c r="N223" s="2"/>
    </row>
    <row r="224" spans="12:14" ht="12.75">
      <c r="L224" s="2"/>
      <c r="M224" s="2"/>
      <c r="N224" s="2"/>
    </row>
  </sheetData>
  <mergeCells count="3">
    <mergeCell ref="A3:K3"/>
    <mergeCell ref="B5:F5"/>
    <mergeCell ref="G5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11.7109375" style="1" customWidth="1"/>
    <col min="2" max="2" width="9.7109375" style="1" customWidth="1"/>
    <col min="3" max="3" width="8.7109375" style="1" customWidth="1"/>
    <col min="4" max="5" width="11.7109375" style="1" customWidth="1"/>
    <col min="6" max="11" width="10.7109375" style="1" customWidth="1"/>
    <col min="12" max="16384" width="11.421875" style="1" customWidth="1"/>
  </cols>
  <sheetData>
    <row r="1" spans="3:6" ht="12.75">
      <c r="C1" s="2"/>
      <c r="D1" s="3"/>
      <c r="F1" s="117"/>
    </row>
    <row r="2" ht="13.5" thickBot="1"/>
    <row r="3" spans="1:11" ht="39.75" customHeight="1" thickTop="1">
      <c r="A3" s="123" t="s">
        <v>69</v>
      </c>
      <c r="B3" s="135"/>
      <c r="C3" s="135"/>
      <c r="D3" s="136"/>
      <c r="E3" s="136"/>
      <c r="F3" s="137"/>
      <c r="G3" s="137"/>
      <c r="H3" s="137"/>
      <c r="I3" s="137"/>
      <c r="J3" s="137"/>
      <c r="K3" s="138"/>
    </row>
    <row r="4" spans="1:11" ht="9.75" customHeight="1">
      <c r="A4" s="4"/>
      <c r="B4" s="5"/>
      <c r="C4" s="5"/>
      <c r="D4" s="6"/>
      <c r="E4" s="6"/>
      <c r="F4" s="7"/>
      <c r="G4" s="7"/>
      <c r="H4" s="7"/>
      <c r="I4" s="7"/>
      <c r="J4" s="7"/>
      <c r="K4" s="8"/>
    </row>
    <row r="5" spans="1:27" ht="30" customHeight="1">
      <c r="A5" s="9" t="s">
        <v>0</v>
      </c>
      <c r="B5" s="10"/>
      <c r="C5" s="10" t="s">
        <v>1</v>
      </c>
      <c r="D5" s="11" t="s">
        <v>2</v>
      </c>
      <c r="E5" s="12" t="s">
        <v>3</v>
      </c>
      <c r="F5" s="12" t="s">
        <v>4</v>
      </c>
      <c r="G5" s="12" t="s">
        <v>61</v>
      </c>
      <c r="H5" s="12" t="s">
        <v>70</v>
      </c>
      <c r="I5" s="12" t="s">
        <v>62</v>
      </c>
      <c r="J5" s="12" t="s">
        <v>71</v>
      </c>
      <c r="K5" s="13" t="s">
        <v>7</v>
      </c>
      <c r="M5" s="12" t="s">
        <v>72</v>
      </c>
      <c r="N5" s="12" t="s">
        <v>73</v>
      </c>
      <c r="O5" s="12" t="s">
        <v>74</v>
      </c>
      <c r="P5" s="12" t="s">
        <v>107</v>
      </c>
      <c r="Q5" s="12" t="s">
        <v>106</v>
      </c>
      <c r="R5" s="12" t="s">
        <v>75</v>
      </c>
      <c r="S5" s="12" t="s">
        <v>76</v>
      </c>
      <c r="T5" s="12" t="s">
        <v>77</v>
      </c>
      <c r="U5" s="12" t="s">
        <v>78</v>
      </c>
      <c r="V5" s="12" t="s">
        <v>79</v>
      </c>
      <c r="W5" s="12" t="s">
        <v>80</v>
      </c>
      <c r="X5" s="12" t="s">
        <v>81</v>
      </c>
      <c r="Y5" s="12" t="s">
        <v>110</v>
      </c>
      <c r="Z5" s="12" t="s">
        <v>6</v>
      </c>
      <c r="AA5" s="12" t="s">
        <v>5</v>
      </c>
    </row>
    <row r="6" spans="1:27" ht="1.5" customHeight="1">
      <c r="A6" s="14"/>
      <c r="B6" s="15"/>
      <c r="C6" s="15" t="s">
        <v>8</v>
      </c>
      <c r="D6" s="16" t="s">
        <v>2</v>
      </c>
      <c r="E6" s="5" t="s">
        <v>63</v>
      </c>
      <c r="F6" s="7" t="s">
        <v>64</v>
      </c>
      <c r="G6" s="7" t="s">
        <v>65</v>
      </c>
      <c r="H6" s="7" t="s">
        <v>134</v>
      </c>
      <c r="I6" s="7" t="s">
        <v>67</v>
      </c>
      <c r="J6" s="7" t="s">
        <v>68</v>
      </c>
      <c r="K6" s="17"/>
      <c r="M6" s="7" t="s">
        <v>82</v>
      </c>
      <c r="N6" s="7" t="s">
        <v>83</v>
      </c>
      <c r="O6" s="7" t="s">
        <v>84</v>
      </c>
      <c r="P6" s="7" t="s">
        <v>108</v>
      </c>
      <c r="Q6" s="7" t="s">
        <v>109</v>
      </c>
      <c r="R6" s="7" t="s">
        <v>85</v>
      </c>
      <c r="S6" s="7" t="s">
        <v>86</v>
      </c>
      <c r="T6" s="7" t="s">
        <v>87</v>
      </c>
      <c r="U6" s="7" t="s">
        <v>88</v>
      </c>
      <c r="V6" s="7" t="s">
        <v>89</v>
      </c>
      <c r="W6" s="7" t="s">
        <v>90</v>
      </c>
      <c r="X6" s="7" t="s">
        <v>91</v>
      </c>
      <c r="Y6" s="7" t="s">
        <v>133</v>
      </c>
      <c r="Z6" s="7" t="s">
        <v>92</v>
      </c>
      <c r="AA6" s="7" t="s">
        <v>93</v>
      </c>
    </row>
    <row r="7" spans="1:27" ht="19.5" customHeight="1" thickBot="1">
      <c r="A7" s="18" t="s">
        <v>11</v>
      </c>
      <c r="B7" s="18"/>
      <c r="C7" s="19">
        <v>50366.27</v>
      </c>
      <c r="D7" s="20">
        <v>0</v>
      </c>
      <c r="E7" s="21">
        <v>33555.29</v>
      </c>
      <c r="F7" s="22">
        <v>0.4468423</v>
      </c>
      <c r="G7" s="23">
        <v>0.077167</v>
      </c>
      <c r="H7" s="23">
        <v>0.0363411</v>
      </c>
      <c r="I7" s="23">
        <v>0.1052248</v>
      </c>
      <c r="J7" s="23">
        <v>0.2281094</v>
      </c>
      <c r="K7" s="24">
        <f>E7/E7</f>
        <v>1</v>
      </c>
      <c r="M7" s="23">
        <v>0.0207094</v>
      </c>
      <c r="N7" s="23">
        <v>0.0090313</v>
      </c>
      <c r="O7" s="23">
        <v>0.002493</v>
      </c>
      <c r="P7" s="23">
        <v>0.0004236</v>
      </c>
      <c r="Q7" s="23">
        <v>0.0021748</v>
      </c>
      <c r="R7" s="23">
        <v>0.0045309</v>
      </c>
      <c r="S7" s="23">
        <v>0.0879845</v>
      </c>
      <c r="T7" s="23">
        <v>0.0107563</v>
      </c>
      <c r="U7" s="23">
        <v>0.006484</v>
      </c>
      <c r="V7" s="23">
        <v>0.2112856</v>
      </c>
      <c r="W7" s="23">
        <v>0.0152531</v>
      </c>
      <c r="X7" s="23">
        <v>0.1309692</v>
      </c>
      <c r="Y7" s="23">
        <v>0.0015707</v>
      </c>
      <c r="Z7" s="23">
        <v>0.2348163</v>
      </c>
      <c r="AA7" s="23">
        <v>0.7651836</v>
      </c>
    </row>
    <row r="8" spans="1:27" ht="19.5" customHeight="1" thickTop="1">
      <c r="A8" s="25" t="s">
        <v>12</v>
      </c>
      <c r="B8" s="26" t="s">
        <v>13</v>
      </c>
      <c r="C8" s="27">
        <v>25183.35</v>
      </c>
      <c r="D8" s="28">
        <v>0</v>
      </c>
      <c r="E8" s="29">
        <v>5242.37</v>
      </c>
      <c r="F8" s="30">
        <v>0.3254777</v>
      </c>
      <c r="G8" s="31">
        <v>0.0300653</v>
      </c>
      <c r="H8" s="31">
        <v>0.0761643</v>
      </c>
      <c r="I8" s="31">
        <v>0.1151707</v>
      </c>
      <c r="J8" s="31">
        <v>0.1040774</v>
      </c>
      <c r="K8" s="32">
        <f>0.5*E8/E$7</f>
        <v>0.07811540296626851</v>
      </c>
      <c r="M8" s="31">
        <v>0.0347373</v>
      </c>
      <c r="N8" s="31">
        <v>0.0413581</v>
      </c>
      <c r="O8" s="31">
        <v>0</v>
      </c>
      <c r="P8" s="31">
        <v>0</v>
      </c>
      <c r="Q8" s="31">
        <v>3.31E-05</v>
      </c>
      <c r="R8" s="31">
        <v>6.89E-05</v>
      </c>
      <c r="S8" s="31">
        <v>0.0944592</v>
      </c>
      <c r="T8" s="31">
        <v>0.0115478</v>
      </c>
      <c r="U8" s="31">
        <v>0.0091637</v>
      </c>
      <c r="V8" s="31">
        <v>0.0917483</v>
      </c>
      <c r="W8" s="31">
        <v>0.0093752</v>
      </c>
      <c r="X8" s="31">
        <v>0.0760652</v>
      </c>
      <c r="Y8" s="31">
        <v>0.002954</v>
      </c>
      <c r="Z8" s="31">
        <v>0.5923525</v>
      </c>
      <c r="AA8" s="31">
        <v>0.4076475</v>
      </c>
    </row>
    <row r="9" spans="1:27" ht="19.5" customHeight="1">
      <c r="A9" s="4" t="s">
        <v>14</v>
      </c>
      <c r="B9" s="5" t="s">
        <v>15</v>
      </c>
      <c r="C9" s="33">
        <v>20146.33</v>
      </c>
      <c r="D9" s="20">
        <v>20166.53</v>
      </c>
      <c r="E9" s="21">
        <v>42242.3</v>
      </c>
      <c r="F9" s="22">
        <v>0.458069</v>
      </c>
      <c r="G9" s="23">
        <v>0.0643643</v>
      </c>
      <c r="H9" s="23">
        <v>0.0177215</v>
      </c>
      <c r="I9" s="23">
        <v>0.1125464</v>
      </c>
      <c r="J9" s="23">
        <v>0.2634368</v>
      </c>
      <c r="K9" s="34">
        <f>0.4*E9/E$7</f>
        <v>0.5035545811107578</v>
      </c>
      <c r="M9" s="23">
        <v>0.0093316</v>
      </c>
      <c r="N9" s="23">
        <v>0.0069818</v>
      </c>
      <c r="O9" s="23">
        <v>0.0002057</v>
      </c>
      <c r="P9" s="111">
        <v>1.2E-06</v>
      </c>
      <c r="Q9" s="23">
        <v>0.0005777</v>
      </c>
      <c r="R9" s="23">
        <v>0.0012035</v>
      </c>
      <c r="S9" s="23">
        <v>0.0938576</v>
      </c>
      <c r="T9" s="23">
        <v>0.0114743</v>
      </c>
      <c r="U9" s="23">
        <v>0.0072145</v>
      </c>
      <c r="V9" s="23">
        <v>0.2450125</v>
      </c>
      <c r="W9" s="23">
        <v>0.0175923</v>
      </c>
      <c r="X9" s="23">
        <v>0.1566013</v>
      </c>
      <c r="Y9" s="23">
        <v>0.000832</v>
      </c>
      <c r="Z9" s="23">
        <v>0.1280064</v>
      </c>
      <c r="AA9" s="23">
        <v>0.8719936</v>
      </c>
    </row>
    <row r="10" spans="1:27" ht="19.5" customHeight="1" thickBot="1">
      <c r="A10" s="35" t="s">
        <v>16</v>
      </c>
      <c r="B10" s="36" t="s">
        <v>17</v>
      </c>
      <c r="C10" s="37">
        <v>5036.59</v>
      </c>
      <c r="D10" s="38">
        <v>71908.64</v>
      </c>
      <c r="E10" s="39">
        <v>140374.1</v>
      </c>
      <c r="F10" s="40">
        <v>0.4559913</v>
      </c>
      <c r="G10" s="41">
        <v>0.1013731</v>
      </c>
      <c r="H10" s="41">
        <v>0.0513174</v>
      </c>
      <c r="I10" s="41">
        <v>0.0945545</v>
      </c>
      <c r="J10" s="41">
        <v>0.2087464</v>
      </c>
      <c r="K10" s="24">
        <f aca="true" t="shared" si="0" ref="K10:K19">0.1*E10/E$7</f>
        <v>0.4183367212740525</v>
      </c>
      <c r="M10" s="41">
        <v>0.0317854</v>
      </c>
      <c r="N10" s="41">
        <v>0.0054619</v>
      </c>
      <c r="O10" s="41">
        <v>0.0057118</v>
      </c>
      <c r="P10" s="41">
        <v>0.0010111</v>
      </c>
      <c r="Q10" s="41">
        <v>0.0044973</v>
      </c>
      <c r="R10" s="41">
        <v>0.0093693</v>
      </c>
      <c r="S10" s="41">
        <v>0.0797059</v>
      </c>
      <c r="T10" s="41">
        <v>0.0097442</v>
      </c>
      <c r="U10" s="41">
        <v>0.0051044</v>
      </c>
      <c r="V10" s="41">
        <v>0.1930096</v>
      </c>
      <c r="W10" s="41">
        <v>0.0135351</v>
      </c>
      <c r="X10" s="41">
        <v>0.1103679</v>
      </c>
      <c r="Y10" s="41">
        <v>0.0022016</v>
      </c>
      <c r="Z10" s="41">
        <v>0.2966207</v>
      </c>
      <c r="AA10" s="41">
        <v>0.7033793</v>
      </c>
    </row>
    <row r="11" spans="1:27" ht="19.5" customHeight="1" thickTop="1">
      <c r="A11" s="4" t="s">
        <v>18</v>
      </c>
      <c r="B11" s="131" t="s">
        <v>13</v>
      </c>
      <c r="C11" s="33">
        <v>5036.65</v>
      </c>
      <c r="D11" s="20">
        <v>0</v>
      </c>
      <c r="E11" s="21">
        <v>6.917461</v>
      </c>
      <c r="F11" s="22">
        <v>0.2925916</v>
      </c>
      <c r="G11" s="23">
        <v>0.0070641</v>
      </c>
      <c r="H11" s="23">
        <v>0.1320993</v>
      </c>
      <c r="I11" s="23">
        <v>0.1493657</v>
      </c>
      <c r="J11" s="23">
        <v>0.0040625</v>
      </c>
      <c r="K11" s="32">
        <f t="shared" si="0"/>
        <v>2.0615113146094102E-05</v>
      </c>
      <c r="M11" s="23">
        <v>0.1309009</v>
      </c>
      <c r="N11" s="23">
        <v>0.0011984</v>
      </c>
      <c r="O11" s="23">
        <v>0</v>
      </c>
      <c r="P11" s="23">
        <v>0</v>
      </c>
      <c r="Q11" s="23">
        <v>0</v>
      </c>
      <c r="R11" s="23">
        <v>0</v>
      </c>
      <c r="S11" s="23">
        <v>0.1330723</v>
      </c>
      <c r="T11" s="23">
        <v>0.0162684</v>
      </c>
      <c r="U11" s="23">
        <v>2.51E-05</v>
      </c>
      <c r="V11" s="23">
        <v>0.00222</v>
      </c>
      <c r="W11" s="23">
        <v>0.0002578</v>
      </c>
      <c r="X11" s="23">
        <v>0.0019775</v>
      </c>
      <c r="Y11" s="23">
        <v>0.0015846</v>
      </c>
      <c r="Z11" s="23">
        <v>0.9894359</v>
      </c>
      <c r="AA11" s="23">
        <v>0.0105641</v>
      </c>
    </row>
    <row r="12" spans="1:27" ht="19.5" customHeight="1">
      <c r="A12" s="42" t="s">
        <v>19</v>
      </c>
      <c r="B12" s="132"/>
      <c r="C12" s="33">
        <v>5036.652</v>
      </c>
      <c r="D12" s="20">
        <v>63.80732</v>
      </c>
      <c r="E12" s="21">
        <v>1110.854</v>
      </c>
      <c r="F12" s="22">
        <v>0.2752925</v>
      </c>
      <c r="G12" s="23">
        <v>0.0156909</v>
      </c>
      <c r="H12" s="23">
        <v>0.1098283</v>
      </c>
      <c r="I12" s="23">
        <v>0.1113402</v>
      </c>
      <c r="J12" s="23">
        <v>0.0384331</v>
      </c>
      <c r="K12" s="34">
        <f t="shared" si="0"/>
        <v>0.0033105182521146444</v>
      </c>
      <c r="M12" s="23">
        <v>0.0460162</v>
      </c>
      <c r="N12" s="23">
        <v>0.0638121</v>
      </c>
      <c r="O12" s="23">
        <v>0</v>
      </c>
      <c r="P12" s="23">
        <v>0</v>
      </c>
      <c r="Q12" s="23">
        <v>0</v>
      </c>
      <c r="R12" s="23">
        <v>0</v>
      </c>
      <c r="S12" s="23">
        <v>0.0934645</v>
      </c>
      <c r="T12" s="23">
        <v>0.0114262</v>
      </c>
      <c r="U12" s="23">
        <v>0.0064496</v>
      </c>
      <c r="V12" s="23">
        <v>0.0324865</v>
      </c>
      <c r="W12" s="23">
        <v>0.0036218</v>
      </c>
      <c r="X12" s="23">
        <v>0.0285186</v>
      </c>
      <c r="Y12" s="23">
        <v>0.0023248</v>
      </c>
      <c r="Z12" s="23">
        <v>0.8479881</v>
      </c>
      <c r="AA12" s="23">
        <v>0.1520119</v>
      </c>
    </row>
    <row r="13" spans="1:27" ht="19.5" customHeight="1">
      <c r="A13" s="4" t="s">
        <v>20</v>
      </c>
      <c r="B13" s="132"/>
      <c r="C13" s="33">
        <v>5036.592</v>
      </c>
      <c r="D13" s="20">
        <v>2504.282</v>
      </c>
      <c r="E13" s="21">
        <v>3557.891</v>
      </c>
      <c r="F13" s="22">
        <v>0.2588669</v>
      </c>
      <c r="G13" s="23">
        <v>0.0138326</v>
      </c>
      <c r="H13" s="23">
        <v>0.1132472</v>
      </c>
      <c r="I13" s="23">
        <v>0.1012433</v>
      </c>
      <c r="J13" s="23">
        <v>0.0305438</v>
      </c>
      <c r="K13" s="34">
        <f t="shared" si="0"/>
        <v>0.010603070335556629</v>
      </c>
      <c r="M13" s="23">
        <v>0.0289267</v>
      </c>
      <c r="N13" s="23">
        <v>0.0843205</v>
      </c>
      <c r="O13" s="23">
        <v>0</v>
      </c>
      <c r="P13" s="23">
        <v>0</v>
      </c>
      <c r="Q13" s="23">
        <v>0</v>
      </c>
      <c r="R13" s="23">
        <v>0</v>
      </c>
      <c r="S13" s="23">
        <v>0.0790963</v>
      </c>
      <c r="T13" s="23">
        <v>0.0096697</v>
      </c>
      <c r="U13" s="23">
        <v>0.0124773</v>
      </c>
      <c r="V13" s="23">
        <v>0.0258946</v>
      </c>
      <c r="W13" s="23">
        <v>0.0027863</v>
      </c>
      <c r="X13" s="23">
        <v>0.0224003</v>
      </c>
      <c r="Y13" s="23">
        <v>0.0018629</v>
      </c>
      <c r="Z13" s="23">
        <v>0.8807699</v>
      </c>
      <c r="AA13" s="23">
        <v>0.1192302</v>
      </c>
    </row>
    <row r="14" spans="1:27" ht="19.5" customHeight="1">
      <c r="A14" s="4" t="s">
        <v>21</v>
      </c>
      <c r="B14" s="132"/>
      <c r="C14" s="33">
        <v>5036.653</v>
      </c>
      <c r="D14" s="20">
        <v>4826.853</v>
      </c>
      <c r="E14" s="21">
        <v>6913.629</v>
      </c>
      <c r="F14" s="22">
        <v>0.2983248</v>
      </c>
      <c r="G14" s="23">
        <v>0.0276356</v>
      </c>
      <c r="H14" s="23">
        <v>0.0949591</v>
      </c>
      <c r="I14" s="23">
        <v>0.1083788</v>
      </c>
      <c r="J14" s="23">
        <v>0.0673513</v>
      </c>
      <c r="K14" s="34">
        <f t="shared" si="0"/>
        <v>0.02060369318816795</v>
      </c>
      <c r="M14" s="23">
        <v>0.0398148</v>
      </c>
      <c r="N14" s="23">
        <v>0.0551443</v>
      </c>
      <c r="O14" s="23">
        <v>0</v>
      </c>
      <c r="P14" s="23">
        <v>0</v>
      </c>
      <c r="Q14" s="23">
        <v>0</v>
      </c>
      <c r="R14" s="23">
        <v>0</v>
      </c>
      <c r="S14" s="23">
        <v>0.0872376</v>
      </c>
      <c r="T14" s="23">
        <v>0.010665</v>
      </c>
      <c r="U14" s="23">
        <v>0.0104763</v>
      </c>
      <c r="V14" s="23">
        <v>0.0578532</v>
      </c>
      <c r="W14" s="23">
        <v>0.006092</v>
      </c>
      <c r="X14" s="23">
        <v>0.0491509</v>
      </c>
      <c r="Y14" s="23">
        <v>0.0034061</v>
      </c>
      <c r="Z14" s="23">
        <v>0.7378321</v>
      </c>
      <c r="AA14" s="23">
        <v>0.262168</v>
      </c>
    </row>
    <row r="15" spans="1:27" ht="19.5" customHeight="1" thickBot="1">
      <c r="A15" s="4" t="s">
        <v>22</v>
      </c>
      <c r="B15" s="132"/>
      <c r="C15" s="33">
        <v>5036.805</v>
      </c>
      <c r="D15" s="20">
        <v>9831.553</v>
      </c>
      <c r="E15" s="21">
        <v>14622.25</v>
      </c>
      <c r="F15" s="22">
        <v>0.3583507</v>
      </c>
      <c r="G15" s="23">
        <v>0.0362665</v>
      </c>
      <c r="H15" s="23">
        <v>0.0556716</v>
      </c>
      <c r="I15" s="23">
        <v>0.1220454</v>
      </c>
      <c r="J15" s="23">
        <v>0.1443671</v>
      </c>
      <c r="K15" s="34">
        <f t="shared" si="0"/>
        <v>0.04357658658292031</v>
      </c>
      <c r="M15" s="23">
        <v>0.0328482</v>
      </c>
      <c r="N15" s="23">
        <v>0.0227</v>
      </c>
      <c r="O15" s="23">
        <v>0</v>
      </c>
      <c r="P15" s="23">
        <v>0</v>
      </c>
      <c r="Q15" s="23">
        <v>5.92E-05</v>
      </c>
      <c r="R15" s="23">
        <v>0.0001234</v>
      </c>
      <c r="S15" s="23">
        <v>0.1016688</v>
      </c>
      <c r="T15" s="23">
        <v>0.0124292</v>
      </c>
      <c r="U15" s="23">
        <v>0.0079474</v>
      </c>
      <c r="V15" s="23">
        <v>0.1283411</v>
      </c>
      <c r="W15" s="23">
        <v>0.012972</v>
      </c>
      <c r="X15" s="23">
        <v>0.1054946</v>
      </c>
      <c r="Y15" s="23">
        <v>0.0030541</v>
      </c>
      <c r="Z15" s="23">
        <v>0.4337868</v>
      </c>
      <c r="AA15" s="23">
        <v>0.5662131</v>
      </c>
    </row>
    <row r="16" spans="1:27" ht="19.5" customHeight="1">
      <c r="A16" s="43" t="s">
        <v>23</v>
      </c>
      <c r="B16" s="139" t="s">
        <v>15</v>
      </c>
      <c r="C16" s="44">
        <v>5036.441</v>
      </c>
      <c r="D16" s="45">
        <v>20166.53</v>
      </c>
      <c r="E16" s="46">
        <v>26089.85</v>
      </c>
      <c r="F16" s="47">
        <v>0.4037039</v>
      </c>
      <c r="G16" s="48">
        <v>0.0446953</v>
      </c>
      <c r="H16" s="48">
        <v>0.0278425</v>
      </c>
      <c r="I16" s="48">
        <v>0.1249268</v>
      </c>
      <c r="J16" s="48">
        <v>0.2062393</v>
      </c>
      <c r="K16" s="49">
        <f t="shared" si="0"/>
        <v>0.07775182392999733</v>
      </c>
      <c r="M16" s="48">
        <v>0.0162402</v>
      </c>
      <c r="N16" s="48">
        <v>0.0103296</v>
      </c>
      <c r="O16" s="48">
        <v>3.99E-05</v>
      </c>
      <c r="P16" s="114">
        <v>1.09E-07</v>
      </c>
      <c r="Q16" s="48">
        <v>0.0005918</v>
      </c>
      <c r="R16" s="48">
        <v>0.001233</v>
      </c>
      <c r="S16" s="48">
        <v>0.105514</v>
      </c>
      <c r="T16" s="48">
        <v>0.0128993</v>
      </c>
      <c r="U16" s="48">
        <v>0.0065135</v>
      </c>
      <c r="V16" s="48">
        <v>0.1862293</v>
      </c>
      <c r="W16" s="48">
        <v>0.0184999</v>
      </c>
      <c r="X16" s="48">
        <v>0.1468062</v>
      </c>
      <c r="Y16" s="48">
        <v>0.00151</v>
      </c>
      <c r="Z16" s="48">
        <v>0.2082078</v>
      </c>
      <c r="AA16" s="48">
        <v>0.7917923</v>
      </c>
    </row>
    <row r="17" spans="1:27" ht="19.5" customHeight="1">
      <c r="A17" s="4" t="s">
        <v>24</v>
      </c>
      <c r="B17" s="134"/>
      <c r="C17" s="33">
        <v>5036.642</v>
      </c>
      <c r="D17" s="20">
        <v>31437.66</v>
      </c>
      <c r="E17" s="21">
        <v>36179.27</v>
      </c>
      <c r="F17" s="22">
        <v>0.448743</v>
      </c>
      <c r="G17" s="23">
        <v>0.0601951</v>
      </c>
      <c r="H17" s="23">
        <v>0.0165323</v>
      </c>
      <c r="I17" s="23">
        <v>0.1168006</v>
      </c>
      <c r="J17" s="23">
        <v>0.2552149</v>
      </c>
      <c r="K17" s="34">
        <f t="shared" si="0"/>
        <v>0.10781986983274469</v>
      </c>
      <c r="M17" s="23">
        <v>0.0083548</v>
      </c>
      <c r="N17" s="23">
        <v>0.006949</v>
      </c>
      <c r="O17" s="23">
        <v>0.0001355</v>
      </c>
      <c r="P17" s="111">
        <v>2.84E-06</v>
      </c>
      <c r="Q17" s="23">
        <v>0.000526</v>
      </c>
      <c r="R17" s="23">
        <v>0.0010959</v>
      </c>
      <c r="S17" s="23">
        <v>0.0976843</v>
      </c>
      <c r="T17" s="23">
        <v>0.0119421</v>
      </c>
      <c r="U17" s="23">
        <v>0.0071742</v>
      </c>
      <c r="V17" s="23">
        <v>0.2361627</v>
      </c>
      <c r="W17" s="23">
        <v>0.0182751</v>
      </c>
      <c r="X17" s="23">
        <v>0.160276</v>
      </c>
      <c r="Y17" s="23">
        <v>0.0007771</v>
      </c>
      <c r="Z17" s="23">
        <v>0.1207303</v>
      </c>
      <c r="AA17" s="23">
        <v>0.8792697</v>
      </c>
    </row>
    <row r="18" spans="1:27" ht="19.5" customHeight="1">
      <c r="A18" s="4" t="s">
        <v>25</v>
      </c>
      <c r="B18" s="134"/>
      <c r="C18" s="33">
        <v>5036.629</v>
      </c>
      <c r="D18" s="20">
        <v>40905.99</v>
      </c>
      <c r="E18" s="21">
        <v>46147.64</v>
      </c>
      <c r="F18" s="22">
        <v>0.469667</v>
      </c>
      <c r="G18" s="23">
        <v>0.0667391</v>
      </c>
      <c r="H18" s="23">
        <v>0.0149972</v>
      </c>
      <c r="I18" s="23">
        <v>0.1102905</v>
      </c>
      <c r="J18" s="23">
        <v>0.2776402</v>
      </c>
      <c r="K18" s="34">
        <f t="shared" si="0"/>
        <v>0.13752716784745417</v>
      </c>
      <c r="M18" s="23">
        <v>0.0074921</v>
      </c>
      <c r="N18" s="23">
        <v>0.0062627</v>
      </c>
      <c r="O18" s="23">
        <v>0.000183</v>
      </c>
      <c r="P18" s="111">
        <v>4.58E-07</v>
      </c>
      <c r="Q18" s="23">
        <v>0.0005087</v>
      </c>
      <c r="R18" s="23">
        <v>0.0010598</v>
      </c>
      <c r="S18" s="23">
        <v>0.0916709</v>
      </c>
      <c r="T18" s="23">
        <v>0.0112069</v>
      </c>
      <c r="U18" s="23">
        <v>0.0074126</v>
      </c>
      <c r="V18" s="23">
        <v>0.2596592</v>
      </c>
      <c r="W18" s="23">
        <v>0.0173295</v>
      </c>
      <c r="X18" s="23">
        <v>0.1594709</v>
      </c>
      <c r="Y18" s="23">
        <v>0.0006515</v>
      </c>
      <c r="Z18" s="23">
        <v>0.107976</v>
      </c>
      <c r="AA18" s="23">
        <v>0.892024</v>
      </c>
    </row>
    <row r="19" spans="1:27" ht="19.5" customHeight="1" thickBot="1">
      <c r="A19" s="50" t="s">
        <v>26</v>
      </c>
      <c r="B19" s="140"/>
      <c r="C19" s="51">
        <v>5036.614</v>
      </c>
      <c r="D19" s="52">
        <v>52078.64</v>
      </c>
      <c r="E19" s="53">
        <v>60551.92</v>
      </c>
      <c r="F19" s="54">
        <v>0.4782256</v>
      </c>
      <c r="G19" s="55">
        <v>0.0735199</v>
      </c>
      <c r="H19" s="55">
        <v>0.0161476</v>
      </c>
      <c r="I19" s="55">
        <v>0.1063896</v>
      </c>
      <c r="J19" s="55">
        <v>0.2821684</v>
      </c>
      <c r="K19" s="56">
        <f t="shared" si="0"/>
        <v>0.1804541698194234</v>
      </c>
      <c r="M19" s="55">
        <v>0.0083406</v>
      </c>
      <c r="N19" s="55">
        <v>0.0061071</v>
      </c>
      <c r="O19" s="55">
        <v>0.0003365</v>
      </c>
      <c r="P19" s="115">
        <v>1.25E-06</v>
      </c>
      <c r="Q19" s="55">
        <v>0.000655</v>
      </c>
      <c r="R19" s="55">
        <v>0.0013647</v>
      </c>
      <c r="S19" s="55">
        <v>0.0882155</v>
      </c>
      <c r="T19" s="55">
        <v>0.0107845</v>
      </c>
      <c r="U19" s="55">
        <v>0.0073896</v>
      </c>
      <c r="V19" s="55">
        <v>0.2644646</v>
      </c>
      <c r="W19" s="55">
        <v>0.0169936</v>
      </c>
      <c r="X19" s="55">
        <v>0.1564391</v>
      </c>
      <c r="Y19" s="55">
        <v>0.0007102</v>
      </c>
      <c r="Z19" s="55">
        <v>0.1130644</v>
      </c>
      <c r="AA19" s="55">
        <v>0.8869356</v>
      </c>
    </row>
    <row r="20" spans="1:27" ht="19.5" customHeight="1">
      <c r="A20" s="4" t="s">
        <v>27</v>
      </c>
      <c r="B20" s="134" t="s">
        <v>28</v>
      </c>
      <c r="C20" s="33">
        <v>2518.355</v>
      </c>
      <c r="D20" s="20">
        <v>71908.64</v>
      </c>
      <c r="E20" s="21">
        <v>82769.66</v>
      </c>
      <c r="F20" s="22">
        <v>0.4806801</v>
      </c>
      <c r="G20" s="23">
        <v>0.0845869</v>
      </c>
      <c r="H20" s="23">
        <v>0.0218175</v>
      </c>
      <c r="I20" s="23">
        <v>0.1052819</v>
      </c>
      <c r="J20" s="23">
        <v>0.2689939</v>
      </c>
      <c r="K20" s="34">
        <f>0.05*E20/E$7</f>
        <v>0.1233332508823497</v>
      </c>
      <c r="M20" s="23">
        <v>0.0123224</v>
      </c>
      <c r="N20" s="23">
        <v>0.0061109</v>
      </c>
      <c r="O20" s="23">
        <v>0.0007507</v>
      </c>
      <c r="P20" s="111">
        <v>6.1E-06</v>
      </c>
      <c r="Q20" s="23">
        <v>0.001267</v>
      </c>
      <c r="R20" s="23">
        <v>0.0026395</v>
      </c>
      <c r="S20" s="23">
        <v>0.0877277</v>
      </c>
      <c r="T20" s="23">
        <v>0.0107249</v>
      </c>
      <c r="U20" s="23">
        <v>0.0068292</v>
      </c>
      <c r="V20" s="23">
        <v>0.2510008</v>
      </c>
      <c r="W20" s="23">
        <v>0.0169993</v>
      </c>
      <c r="X20" s="23">
        <v>0.1469943</v>
      </c>
      <c r="Y20" s="23">
        <v>0.0009939</v>
      </c>
      <c r="Z20" s="23">
        <v>0.1432166</v>
      </c>
      <c r="AA20" s="23">
        <v>0.8567834</v>
      </c>
    </row>
    <row r="21" spans="1:27" ht="19.5" customHeight="1">
      <c r="A21" s="4" t="s">
        <v>29</v>
      </c>
      <c r="B21" s="132"/>
      <c r="C21" s="33">
        <v>2014.585</v>
      </c>
      <c r="D21" s="20">
        <v>97830.11</v>
      </c>
      <c r="E21" s="21">
        <v>131944</v>
      </c>
      <c r="F21" s="22">
        <v>0.476077</v>
      </c>
      <c r="G21" s="23">
        <v>0.1014208</v>
      </c>
      <c r="H21" s="23">
        <v>0.0345051</v>
      </c>
      <c r="I21" s="23">
        <v>0.0992525</v>
      </c>
      <c r="J21" s="23">
        <v>0.2408987</v>
      </c>
      <c r="K21" s="34">
        <f>0.04*E21/E$7</f>
        <v>0.15728548315332694</v>
      </c>
      <c r="M21" s="23">
        <v>0.0201747</v>
      </c>
      <c r="N21" s="23">
        <v>0.0060146</v>
      </c>
      <c r="O21" s="23">
        <v>0.0020953</v>
      </c>
      <c r="P21" s="23">
        <v>6.41E-05</v>
      </c>
      <c r="Q21" s="23">
        <v>0.0030167</v>
      </c>
      <c r="R21" s="23">
        <v>0.0062848</v>
      </c>
      <c r="S21" s="23">
        <v>0.0833267</v>
      </c>
      <c r="T21" s="23">
        <v>0.0101869</v>
      </c>
      <c r="U21" s="23">
        <v>0.0057389</v>
      </c>
      <c r="V21" s="23">
        <v>0.2239853</v>
      </c>
      <c r="W21" s="23">
        <v>0.0154245</v>
      </c>
      <c r="X21" s="23">
        <v>0.1285435</v>
      </c>
      <c r="Y21" s="23">
        <v>0.0014889</v>
      </c>
      <c r="Z21" s="23">
        <v>0.201276</v>
      </c>
      <c r="AA21" s="23">
        <v>0.7987241</v>
      </c>
    </row>
    <row r="22" spans="1:27" ht="19.5" customHeight="1" thickBot="1">
      <c r="A22" s="35" t="s">
        <v>30</v>
      </c>
      <c r="B22" s="133"/>
      <c r="C22" s="37">
        <v>503.6502</v>
      </c>
      <c r="D22" s="38">
        <v>208818.7</v>
      </c>
      <c r="E22" s="39">
        <v>462128.3</v>
      </c>
      <c r="F22" s="40">
        <v>0.4109422</v>
      </c>
      <c r="G22" s="41">
        <v>0.1163517</v>
      </c>
      <c r="H22" s="41">
        <v>0.0969368</v>
      </c>
      <c r="I22" s="41">
        <v>0.0795823</v>
      </c>
      <c r="J22" s="41">
        <v>0.1180714</v>
      </c>
      <c r="K22" s="24">
        <f>0.01*E22/E$7</f>
        <v>0.13772144421937643</v>
      </c>
      <c r="M22" s="41">
        <v>0.0624758</v>
      </c>
      <c r="N22" s="41">
        <v>0.0042496</v>
      </c>
      <c r="O22" s="41">
        <v>0.014285</v>
      </c>
      <c r="P22" s="41">
        <v>0.0029925</v>
      </c>
      <c r="Q22" s="41">
        <v>0.0090811</v>
      </c>
      <c r="R22" s="41">
        <v>0.018919</v>
      </c>
      <c r="S22" s="41">
        <v>0.0683867</v>
      </c>
      <c r="T22" s="41">
        <v>0.0083604</v>
      </c>
      <c r="U22" s="41">
        <v>0.0028351</v>
      </c>
      <c r="V22" s="41">
        <v>0.1056992</v>
      </c>
      <c r="W22" s="41">
        <v>0.0082749</v>
      </c>
      <c r="X22" s="41">
        <v>0.0568092</v>
      </c>
      <c r="Y22" s="41">
        <v>0.0040972</v>
      </c>
      <c r="Z22" s="41">
        <v>0.5428919</v>
      </c>
      <c r="AA22" s="41">
        <v>0.4571082</v>
      </c>
    </row>
    <row r="23" spans="1:27" ht="19.5" customHeight="1" thickTop="1">
      <c r="A23" s="4" t="s">
        <v>31</v>
      </c>
      <c r="B23" s="131" t="s">
        <v>32</v>
      </c>
      <c r="C23" s="33">
        <v>503.5975</v>
      </c>
      <c r="D23" s="20">
        <v>97830.11</v>
      </c>
      <c r="E23" s="21">
        <v>102930.8</v>
      </c>
      <c r="F23" s="22">
        <v>0.4792455</v>
      </c>
      <c r="G23" s="23">
        <v>0.0918459</v>
      </c>
      <c r="H23" s="23">
        <v>0.0280237</v>
      </c>
      <c r="I23" s="23">
        <v>0.1047368</v>
      </c>
      <c r="J23" s="23">
        <v>0.2546391</v>
      </c>
      <c r="K23" s="34">
        <f>0.01*E23/E$7</f>
        <v>0.030674984480837445</v>
      </c>
      <c r="M23" s="23">
        <v>0.0165969</v>
      </c>
      <c r="N23" s="23">
        <v>0.0060706</v>
      </c>
      <c r="O23" s="23">
        <v>0.0012407</v>
      </c>
      <c r="P23" s="23">
        <v>2.06E-05</v>
      </c>
      <c r="Q23" s="23">
        <v>0.0019853</v>
      </c>
      <c r="R23" s="23">
        <v>0.004136</v>
      </c>
      <c r="S23" s="23">
        <v>0.0877855</v>
      </c>
      <c r="T23" s="23">
        <v>0.010732</v>
      </c>
      <c r="U23" s="23">
        <v>0.0062192</v>
      </c>
      <c r="V23" s="23">
        <v>0.2368325</v>
      </c>
      <c r="W23" s="23">
        <v>0.0165557</v>
      </c>
      <c r="X23" s="23">
        <v>0.1374486</v>
      </c>
      <c r="Y23" s="23">
        <v>0.0012509</v>
      </c>
      <c r="Z23" s="23">
        <v>0.174639</v>
      </c>
      <c r="AA23" s="23">
        <v>0.825361</v>
      </c>
    </row>
    <row r="24" spans="1:27" ht="19.5" customHeight="1">
      <c r="A24" s="4" t="s">
        <v>33</v>
      </c>
      <c r="B24" s="132"/>
      <c r="C24" s="33">
        <v>503.6518</v>
      </c>
      <c r="D24" s="20">
        <v>108465</v>
      </c>
      <c r="E24" s="21">
        <v>115518.1</v>
      </c>
      <c r="F24" s="22">
        <v>0.4797176</v>
      </c>
      <c r="G24" s="23">
        <v>0.0958609</v>
      </c>
      <c r="H24" s="23">
        <v>0.028883</v>
      </c>
      <c r="I24" s="23">
        <v>0.1035803</v>
      </c>
      <c r="J24" s="23">
        <v>0.2513933</v>
      </c>
      <c r="K24" s="34">
        <f>0.01*E24/E$7</f>
        <v>0.034426196286785185</v>
      </c>
      <c r="M24" s="23">
        <v>0.017031</v>
      </c>
      <c r="N24" s="23">
        <v>0.0057984</v>
      </c>
      <c r="O24" s="23">
        <v>0.0013853</v>
      </c>
      <c r="P24" s="23">
        <v>1.36E-05</v>
      </c>
      <c r="Q24" s="23">
        <v>0.0022473</v>
      </c>
      <c r="R24" s="23">
        <v>0.0046819</v>
      </c>
      <c r="S24" s="23">
        <v>0.08702</v>
      </c>
      <c r="T24" s="23">
        <v>0.0106384</v>
      </c>
      <c r="U24" s="23">
        <v>0.005922</v>
      </c>
      <c r="V24" s="23">
        <v>0.2336043</v>
      </c>
      <c r="W24" s="23">
        <v>0.016513</v>
      </c>
      <c r="X24" s="23">
        <v>0.1348356</v>
      </c>
      <c r="Y24" s="23">
        <v>0.001276</v>
      </c>
      <c r="Z24" s="23">
        <v>0.1755877</v>
      </c>
      <c r="AA24" s="23">
        <v>0.8244123</v>
      </c>
    </row>
    <row r="25" spans="1:27" ht="19.5" customHeight="1">
      <c r="A25" s="4" t="s">
        <v>34</v>
      </c>
      <c r="B25" s="132"/>
      <c r="C25" s="33">
        <v>503.6677</v>
      </c>
      <c r="D25" s="20">
        <v>123794.6</v>
      </c>
      <c r="E25" s="21">
        <v>135622.2</v>
      </c>
      <c r="F25" s="22">
        <v>0.4777324</v>
      </c>
      <c r="G25" s="23">
        <v>0.1024505</v>
      </c>
      <c r="H25" s="23">
        <v>0.0335197</v>
      </c>
      <c r="I25" s="23">
        <v>0.0992186</v>
      </c>
      <c r="J25" s="23">
        <v>0.2425436</v>
      </c>
      <c r="K25" s="34">
        <f>0.01*E25/E$7</f>
        <v>0.040417531781129</v>
      </c>
      <c r="M25" s="23">
        <v>0.0193744</v>
      </c>
      <c r="N25" s="23">
        <v>0.0059862</v>
      </c>
      <c r="O25" s="23">
        <v>0.0019845</v>
      </c>
      <c r="P25" s="23">
        <v>4.74E-05</v>
      </c>
      <c r="Q25" s="23">
        <v>0.0029865</v>
      </c>
      <c r="R25" s="23">
        <v>0.0062219</v>
      </c>
      <c r="S25" s="23">
        <v>0.0833841</v>
      </c>
      <c r="T25" s="23">
        <v>0.0101939</v>
      </c>
      <c r="U25" s="23">
        <v>0.0056406</v>
      </c>
      <c r="V25" s="23">
        <v>0.2255388</v>
      </c>
      <c r="W25" s="23">
        <v>0.0155303</v>
      </c>
      <c r="X25" s="23">
        <v>0.1292677</v>
      </c>
      <c r="Y25" s="23">
        <v>0.0014746</v>
      </c>
      <c r="Z25" s="23">
        <v>0.1955206</v>
      </c>
      <c r="AA25" s="23">
        <v>0.8044794</v>
      </c>
    </row>
    <row r="26" spans="1:27" ht="19.5" customHeight="1" thickBot="1">
      <c r="A26" s="35" t="s">
        <v>35</v>
      </c>
      <c r="B26" s="133"/>
      <c r="C26" s="37">
        <v>503.6676</v>
      </c>
      <c r="D26" s="38">
        <v>150018.6</v>
      </c>
      <c r="E26" s="39">
        <v>173700.3</v>
      </c>
      <c r="F26" s="40">
        <v>0.470486</v>
      </c>
      <c r="G26" s="41">
        <v>0.1099872</v>
      </c>
      <c r="H26" s="41">
        <v>0.0428535</v>
      </c>
      <c r="I26" s="41">
        <v>0.0931513</v>
      </c>
      <c r="J26" s="41">
        <v>0.224494</v>
      </c>
      <c r="K26" s="24">
        <f>0.01*E26/E$7</f>
        <v>0.05176539973279921</v>
      </c>
      <c r="M26" s="41">
        <v>0.0250099</v>
      </c>
      <c r="N26" s="41">
        <v>0.0061472</v>
      </c>
      <c r="O26" s="41">
        <v>0.0031602</v>
      </c>
      <c r="P26" s="41">
        <v>0.0001366</v>
      </c>
      <c r="Q26" s="41">
        <v>0.004163</v>
      </c>
      <c r="R26" s="41">
        <v>0.0086729</v>
      </c>
      <c r="S26" s="41">
        <v>0.078184</v>
      </c>
      <c r="T26" s="41">
        <v>0.0095581</v>
      </c>
      <c r="U26" s="41">
        <v>0.0054092</v>
      </c>
      <c r="V26" s="41">
        <v>0.2087635</v>
      </c>
      <c r="W26" s="41">
        <v>0.0139478</v>
      </c>
      <c r="X26" s="41">
        <v>0.1185176</v>
      </c>
      <c r="Y26" s="41">
        <v>0.0017827</v>
      </c>
      <c r="Z26" s="41">
        <v>0.2386351</v>
      </c>
      <c r="AA26" s="41">
        <v>0.7613648</v>
      </c>
    </row>
    <row r="27" spans="1:27" ht="19.5" customHeight="1" thickTop="1">
      <c r="A27" s="57" t="s">
        <v>36</v>
      </c>
      <c r="B27" s="131" t="s">
        <v>37</v>
      </c>
      <c r="C27" s="33">
        <v>453.2856</v>
      </c>
      <c r="D27" s="20">
        <v>208818.7</v>
      </c>
      <c r="E27" s="21">
        <v>322532.9</v>
      </c>
      <c r="F27" s="22">
        <v>0.436887</v>
      </c>
      <c r="G27" s="23">
        <v>0.1194896</v>
      </c>
      <c r="H27" s="23">
        <v>0.0760122</v>
      </c>
      <c r="I27" s="23">
        <v>0.0840914</v>
      </c>
      <c r="J27" s="23">
        <v>0.1572938</v>
      </c>
      <c r="K27" s="34">
        <f>0.009*E27/E$7</f>
        <v>0.08650785315817565</v>
      </c>
      <c r="M27" s="23">
        <v>0.0475363</v>
      </c>
      <c r="N27" s="23">
        <v>0.0054261</v>
      </c>
      <c r="O27" s="23">
        <v>0.0082605</v>
      </c>
      <c r="P27" s="23">
        <v>0.0006049</v>
      </c>
      <c r="Q27" s="23">
        <v>0.0073892</v>
      </c>
      <c r="R27" s="23">
        <v>0.0153942</v>
      </c>
      <c r="S27" s="23">
        <v>0.0715192</v>
      </c>
      <c r="T27" s="23">
        <v>0.0087434</v>
      </c>
      <c r="U27" s="23">
        <v>0.0038289</v>
      </c>
      <c r="V27" s="23">
        <v>0.1438086</v>
      </c>
      <c r="W27" s="23">
        <v>0.0106379</v>
      </c>
      <c r="X27" s="23">
        <v>0.0789006</v>
      </c>
      <c r="Y27" s="23">
        <v>0.0028473</v>
      </c>
      <c r="Z27" s="23">
        <v>0.4063551</v>
      </c>
      <c r="AA27" s="23">
        <v>0.5936449</v>
      </c>
    </row>
    <row r="28" spans="1:27" ht="19.5" customHeight="1">
      <c r="A28" s="57" t="s">
        <v>38</v>
      </c>
      <c r="B28" s="132"/>
      <c r="C28" s="33">
        <v>45.32854</v>
      </c>
      <c r="D28" s="20">
        <v>723562.4</v>
      </c>
      <c r="E28" s="21">
        <v>1202105</v>
      </c>
      <c r="F28" s="22">
        <v>0.3798858</v>
      </c>
      <c r="G28" s="23">
        <v>0.1140106</v>
      </c>
      <c r="H28" s="23">
        <v>0.1284878</v>
      </c>
      <c r="I28" s="23">
        <v>0.072565</v>
      </c>
      <c r="J28" s="23">
        <v>0.0648225</v>
      </c>
      <c r="K28" s="34">
        <f>0.0009*E28/E$7</f>
        <v>0.03224214423418781</v>
      </c>
      <c r="M28" s="23">
        <v>0.0856797</v>
      </c>
      <c r="N28" s="23">
        <v>0.0029346</v>
      </c>
      <c r="O28" s="23">
        <v>0.0197722</v>
      </c>
      <c r="P28" s="23">
        <v>0.0035201</v>
      </c>
      <c r="Q28" s="23">
        <v>0.0113383</v>
      </c>
      <c r="R28" s="23">
        <v>0.0236215</v>
      </c>
      <c r="S28" s="23">
        <v>0.0632844</v>
      </c>
      <c r="T28" s="23">
        <v>0.0077366</v>
      </c>
      <c r="U28" s="23">
        <v>0.001544</v>
      </c>
      <c r="V28" s="23">
        <v>0.0542139</v>
      </c>
      <c r="W28" s="23">
        <v>0.0055048</v>
      </c>
      <c r="X28" s="23">
        <v>0.0261545</v>
      </c>
      <c r="Y28" s="23">
        <v>0.0051038</v>
      </c>
      <c r="Z28" s="23">
        <v>0.7116803</v>
      </c>
      <c r="AA28" s="23">
        <v>0.2883197</v>
      </c>
    </row>
    <row r="29" spans="1:27" ht="19.5" customHeight="1">
      <c r="A29" s="57" t="s">
        <v>39</v>
      </c>
      <c r="B29" s="132"/>
      <c r="C29" s="58">
        <v>4.533117</v>
      </c>
      <c r="D29" s="59">
        <v>2810670</v>
      </c>
      <c r="E29" s="60">
        <v>4746487</v>
      </c>
      <c r="F29" s="22">
        <v>0.3490872</v>
      </c>
      <c r="G29" s="23">
        <v>0.1073917</v>
      </c>
      <c r="H29" s="23">
        <v>0.137159</v>
      </c>
      <c r="I29" s="23">
        <v>0.0709401</v>
      </c>
      <c r="J29" s="23">
        <v>0.0335963</v>
      </c>
      <c r="K29" s="34">
        <f>0.00009*E29/E$7</f>
        <v>0.012730744690330496</v>
      </c>
      <c r="M29" s="23">
        <v>0.091305</v>
      </c>
      <c r="N29" s="23">
        <v>0.0013549</v>
      </c>
      <c r="O29" s="23">
        <v>0.0299496</v>
      </c>
      <c r="P29" s="23">
        <v>0.0120639</v>
      </c>
      <c r="Q29" s="23">
        <v>0.0127745</v>
      </c>
      <c r="R29" s="23">
        <v>0.0266135</v>
      </c>
      <c r="S29" s="23">
        <v>0.0626793</v>
      </c>
      <c r="T29" s="23">
        <v>0.0076627</v>
      </c>
      <c r="U29" s="23">
        <v>0.0005981</v>
      </c>
      <c r="V29" s="23">
        <v>0.0234419</v>
      </c>
      <c r="W29" s="23">
        <v>0.0026224</v>
      </c>
      <c r="X29" s="23">
        <v>0.0099657</v>
      </c>
      <c r="Y29" s="23">
        <v>0.007532</v>
      </c>
      <c r="Z29" s="23">
        <v>0.8532638</v>
      </c>
      <c r="AA29" s="23">
        <v>0.1467362</v>
      </c>
    </row>
    <row r="30" spans="1:27" ht="19.5" customHeight="1" thickBot="1">
      <c r="A30" s="61" t="s">
        <v>40</v>
      </c>
      <c r="B30" s="133"/>
      <c r="C30" s="62">
        <v>0.5028848</v>
      </c>
      <c r="D30" s="63">
        <v>11100000</v>
      </c>
      <c r="E30" s="64">
        <v>21000000</v>
      </c>
      <c r="F30" s="40">
        <v>0.3379279</v>
      </c>
      <c r="G30" s="41">
        <v>0.103228</v>
      </c>
      <c r="H30" s="41">
        <v>0.1419349</v>
      </c>
      <c r="I30" s="41">
        <v>0.0709613</v>
      </c>
      <c r="J30" s="41">
        <v>0.0218038</v>
      </c>
      <c r="K30" s="24">
        <f>0.00001*E30/E$7</f>
        <v>0.006258327673520331</v>
      </c>
      <c r="M30" s="41">
        <v>0.0908746</v>
      </c>
      <c r="N30" s="41">
        <v>0.0006392</v>
      </c>
      <c r="O30" s="41">
        <v>0.0374925</v>
      </c>
      <c r="P30" s="41">
        <v>0.0148592</v>
      </c>
      <c r="Q30" s="41">
        <v>0.0133382</v>
      </c>
      <c r="R30" s="41">
        <v>0.0277879</v>
      </c>
      <c r="S30" s="41">
        <v>0.0629693</v>
      </c>
      <c r="T30" s="41">
        <v>0.0076981</v>
      </c>
      <c r="U30" s="41">
        <v>0.0002938</v>
      </c>
      <c r="V30" s="41">
        <v>0.0112257</v>
      </c>
      <c r="W30" s="41">
        <v>0.0013619</v>
      </c>
      <c r="X30" s="41">
        <v>0.0045117</v>
      </c>
      <c r="Y30" s="41">
        <v>0.0092162</v>
      </c>
      <c r="Z30" s="41">
        <v>0.9303864</v>
      </c>
      <c r="AA30" s="41">
        <v>0.0696135</v>
      </c>
    </row>
    <row r="31" spans="4:11" ht="13.5" thickTop="1">
      <c r="D31" s="2"/>
      <c r="E31" s="2"/>
      <c r="F31" s="2"/>
      <c r="G31" s="2"/>
      <c r="H31" s="2"/>
      <c r="I31" s="2"/>
      <c r="J31" s="2"/>
      <c r="K31" s="2"/>
    </row>
    <row r="32" spans="4:11" ht="12.75">
      <c r="D32" s="2"/>
      <c r="E32" s="2"/>
      <c r="F32" s="2"/>
      <c r="G32" s="2"/>
      <c r="H32" s="2"/>
      <c r="I32" s="2"/>
      <c r="J32" s="2"/>
      <c r="K32" s="2"/>
    </row>
    <row r="33" spans="4:11" ht="12.75">
      <c r="D33" s="2"/>
      <c r="E33" s="2"/>
      <c r="F33" s="2"/>
      <c r="G33" s="2"/>
      <c r="H33" s="2"/>
      <c r="I33" s="2"/>
      <c r="J33" s="2"/>
      <c r="K33" s="2"/>
    </row>
    <row r="34" spans="4:11" ht="12.75">
      <c r="D34" s="2"/>
      <c r="E34" s="2"/>
      <c r="F34" s="2"/>
      <c r="G34" s="2"/>
      <c r="H34" s="2"/>
      <c r="I34" s="2"/>
      <c r="J34" s="2"/>
      <c r="K34" s="2"/>
    </row>
    <row r="35" spans="4:11" ht="12.75">
      <c r="D35" s="2"/>
      <c r="E35" s="2"/>
      <c r="F35" s="2"/>
      <c r="G35" s="2"/>
      <c r="H35" s="2"/>
      <c r="I35" s="2"/>
      <c r="J35" s="2"/>
      <c r="K35" s="2"/>
    </row>
    <row r="36" spans="4:11" ht="12.75">
      <c r="D36" s="2"/>
      <c r="E36" s="2"/>
      <c r="F36" s="2"/>
      <c r="G36" s="2"/>
      <c r="H36" s="2"/>
      <c r="I36" s="2"/>
      <c r="J36" s="2"/>
      <c r="K36" s="2"/>
    </row>
    <row r="37" spans="4:11" ht="12.75">
      <c r="D37" s="2"/>
      <c r="E37" s="2"/>
      <c r="F37" s="2"/>
      <c r="G37" s="2"/>
      <c r="H37" s="2"/>
      <c r="I37" s="2"/>
      <c r="J37" s="2"/>
      <c r="K37" s="2"/>
    </row>
    <row r="38" spans="4:11" ht="12.75">
      <c r="D38" s="2"/>
      <c r="E38" s="2"/>
      <c r="F38" s="2"/>
      <c r="G38" s="2"/>
      <c r="H38" s="2"/>
      <c r="I38" s="2"/>
      <c r="J38" s="2"/>
      <c r="K38" s="2"/>
    </row>
    <row r="39" spans="4:11" ht="12.75">
      <c r="D39" s="2"/>
      <c r="E39" s="2"/>
      <c r="F39" s="2"/>
      <c r="G39" s="2"/>
      <c r="H39" s="2"/>
      <c r="I39" s="2"/>
      <c r="J39" s="2"/>
      <c r="K39" s="2"/>
    </row>
    <row r="40" spans="4:11" ht="12.75">
      <c r="D40" s="2"/>
      <c r="E40" s="2"/>
      <c r="F40" s="2"/>
      <c r="G40" s="2"/>
      <c r="H40" s="2"/>
      <c r="I40" s="2"/>
      <c r="J40" s="2"/>
      <c r="K40" s="2"/>
    </row>
    <row r="41" spans="4:11" ht="12.75">
      <c r="D41" s="2"/>
      <c r="E41" s="2"/>
      <c r="F41" s="2"/>
      <c r="G41" s="2"/>
      <c r="H41" s="2"/>
      <c r="I41" s="2"/>
      <c r="J41" s="2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  <row r="45" spans="4:11" ht="12.75">
      <c r="D45" s="2"/>
      <c r="E45" s="2"/>
      <c r="F45" s="2"/>
      <c r="G45" s="2"/>
      <c r="H45" s="2"/>
      <c r="I45" s="2"/>
      <c r="J45" s="2"/>
      <c r="K45" s="2"/>
    </row>
    <row r="46" spans="4:11" ht="12.75">
      <c r="D46" s="2"/>
      <c r="E46" s="2"/>
      <c r="F46" s="2"/>
      <c r="G46" s="2"/>
      <c r="H46" s="2"/>
      <c r="I46" s="2"/>
      <c r="J46" s="2"/>
      <c r="K46" s="2"/>
    </row>
    <row r="47" spans="4:11" ht="12.75">
      <c r="D47" s="2"/>
      <c r="E47" s="2"/>
      <c r="F47" s="2"/>
      <c r="G47" s="2"/>
      <c r="H47" s="2"/>
      <c r="I47" s="2"/>
      <c r="J47" s="2"/>
      <c r="K47" s="2"/>
    </row>
    <row r="48" spans="4:11" ht="12.75">
      <c r="D48" s="2"/>
      <c r="E48" s="2"/>
      <c r="F48" s="2"/>
      <c r="G48" s="2"/>
      <c r="H48" s="2"/>
      <c r="I48" s="2"/>
      <c r="J48" s="2"/>
      <c r="K48" s="2"/>
    </row>
    <row r="49" spans="4:11" ht="12.75">
      <c r="D49" s="2"/>
      <c r="E49" s="2"/>
      <c r="F49" s="2"/>
      <c r="G49" s="2"/>
      <c r="H49" s="2"/>
      <c r="I49" s="2"/>
      <c r="J49" s="2"/>
      <c r="K49" s="2"/>
    </row>
    <row r="50" spans="4:11" ht="12.75">
      <c r="D50" s="2"/>
      <c r="E50" s="2"/>
      <c r="F50" s="2"/>
      <c r="G50" s="2"/>
      <c r="H50" s="2"/>
      <c r="I50" s="2"/>
      <c r="J50" s="2"/>
      <c r="K50" s="2"/>
    </row>
    <row r="51" spans="4:11" ht="12.75">
      <c r="D51" s="2"/>
      <c r="E51" s="2"/>
      <c r="F51" s="2"/>
      <c r="G51" s="2"/>
      <c r="H51" s="2"/>
      <c r="I51" s="2"/>
      <c r="J51" s="2"/>
      <c r="K51" s="2"/>
    </row>
    <row r="52" spans="4:11" ht="12.75">
      <c r="D52" s="2"/>
      <c r="E52" s="2"/>
      <c r="F52" s="2"/>
      <c r="G52" s="2"/>
      <c r="H52" s="2"/>
      <c r="I52" s="2"/>
      <c r="J52" s="2"/>
      <c r="K52" s="2"/>
    </row>
    <row r="53" spans="4:11" ht="12.75">
      <c r="D53" s="2"/>
      <c r="E53" s="2"/>
      <c r="F53" s="2"/>
      <c r="G53" s="2"/>
      <c r="H53" s="2"/>
      <c r="I53" s="2"/>
      <c r="J53" s="2"/>
      <c r="K53" s="2"/>
    </row>
    <row r="54" spans="4:11" ht="12.75">
      <c r="D54" s="2"/>
      <c r="E54" s="2"/>
      <c r="F54" s="2"/>
      <c r="G54" s="2"/>
      <c r="H54" s="2"/>
      <c r="I54" s="2"/>
      <c r="J54" s="2"/>
      <c r="K54" s="2"/>
    </row>
    <row r="55" spans="4:11" ht="12.75">
      <c r="D55" s="2"/>
      <c r="E55" s="2"/>
      <c r="F55" s="2"/>
      <c r="G55" s="2"/>
      <c r="H55" s="2"/>
      <c r="I55" s="2"/>
      <c r="J55" s="2"/>
      <c r="K55" s="2"/>
    </row>
    <row r="56" spans="4:11" ht="12.75">
      <c r="D56" s="2"/>
      <c r="E56" s="2"/>
      <c r="F56" s="2"/>
      <c r="G56" s="2"/>
      <c r="H56" s="2"/>
      <c r="I56" s="2"/>
      <c r="J56" s="2"/>
      <c r="K56" s="2"/>
    </row>
    <row r="57" spans="4:11" ht="12.75">
      <c r="D57" s="2"/>
      <c r="E57" s="2"/>
      <c r="F57" s="2"/>
      <c r="G57" s="2"/>
      <c r="H57" s="2"/>
      <c r="I57" s="2"/>
      <c r="J57" s="2"/>
      <c r="K57" s="2"/>
    </row>
    <row r="58" spans="4:11" ht="12.75">
      <c r="D58" s="2"/>
      <c r="E58" s="2"/>
      <c r="F58" s="2"/>
      <c r="G58" s="2"/>
      <c r="H58" s="2"/>
      <c r="I58" s="2"/>
      <c r="J58" s="2"/>
      <c r="K58" s="2"/>
    </row>
    <row r="59" spans="4:11" ht="12.75">
      <c r="D59" s="2"/>
      <c r="E59" s="2"/>
      <c r="F59" s="2"/>
      <c r="G59" s="2"/>
      <c r="H59" s="2"/>
      <c r="I59" s="2"/>
      <c r="J59" s="2"/>
      <c r="K59" s="2"/>
    </row>
    <row r="60" spans="4:11" ht="12.75">
      <c r="D60" s="2"/>
      <c r="E60" s="2"/>
      <c r="F60" s="2"/>
      <c r="G60" s="2"/>
      <c r="H60" s="2"/>
      <c r="I60" s="2"/>
      <c r="J60" s="2"/>
      <c r="K60" s="2"/>
    </row>
    <row r="61" spans="4:11" ht="12.75">
      <c r="D61" s="2"/>
      <c r="E61" s="2"/>
      <c r="F61" s="2"/>
      <c r="G61" s="2"/>
      <c r="H61" s="2"/>
      <c r="I61" s="2"/>
      <c r="J61" s="2"/>
      <c r="K61" s="2"/>
    </row>
    <row r="62" spans="4:11" ht="12.75">
      <c r="D62" s="2"/>
      <c r="E62" s="2"/>
      <c r="F62" s="2"/>
      <c r="G62" s="2"/>
      <c r="H62" s="2"/>
      <c r="I62" s="2"/>
      <c r="J62" s="2"/>
      <c r="K62" s="2"/>
    </row>
    <row r="63" spans="4:11" ht="12.75">
      <c r="D63" s="2"/>
      <c r="E63" s="2"/>
      <c r="F63" s="2"/>
      <c r="G63" s="2"/>
      <c r="H63" s="2"/>
      <c r="I63" s="2"/>
      <c r="J63" s="2"/>
      <c r="K63" s="2"/>
    </row>
    <row r="64" spans="4:11" ht="12.75">
      <c r="D64" s="2"/>
      <c r="E64" s="2"/>
      <c r="F64" s="2"/>
      <c r="G64" s="2"/>
      <c r="H64" s="2"/>
      <c r="I64" s="2"/>
      <c r="J64" s="2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0" spans="4:11" ht="12.75">
      <c r="D90" s="2"/>
      <c r="E90" s="2"/>
      <c r="F90" s="2"/>
      <c r="G90" s="2"/>
      <c r="H90" s="2"/>
      <c r="I90" s="2"/>
      <c r="J90" s="2"/>
      <c r="K90" s="2"/>
    </row>
    <row r="91" spans="4:11" ht="12.75">
      <c r="D91" s="2"/>
      <c r="E91" s="2"/>
      <c r="F91" s="2"/>
      <c r="G91" s="2"/>
      <c r="H91" s="2"/>
      <c r="I91" s="2"/>
      <c r="J91" s="2"/>
      <c r="K91" s="2"/>
    </row>
    <row r="92" spans="4:11" ht="12.75">
      <c r="D92" s="2"/>
      <c r="E92" s="2"/>
      <c r="F92" s="2"/>
      <c r="G92" s="2"/>
      <c r="H92" s="2"/>
      <c r="I92" s="2"/>
      <c r="J92" s="2"/>
      <c r="K92" s="2"/>
    </row>
    <row r="93" spans="4:11" ht="12.75">
      <c r="D93" s="2"/>
      <c r="E93" s="2"/>
      <c r="F93" s="2"/>
      <c r="G93" s="2"/>
      <c r="H93" s="2"/>
      <c r="I93" s="2"/>
      <c r="J93" s="2"/>
      <c r="K93" s="2"/>
    </row>
    <row r="94" spans="4:11" ht="12.75">
      <c r="D94" s="2"/>
      <c r="E94" s="2"/>
      <c r="F94" s="2"/>
      <c r="G94" s="2"/>
      <c r="H94" s="2"/>
      <c r="I94" s="2"/>
      <c r="J94" s="2"/>
      <c r="K94" s="2"/>
    </row>
    <row r="95" spans="4:11" ht="12.75">
      <c r="D95" s="2"/>
      <c r="E95" s="2"/>
      <c r="F95" s="2"/>
      <c r="G95" s="2"/>
      <c r="H95" s="2"/>
      <c r="I95" s="2"/>
      <c r="J95" s="2"/>
      <c r="K95" s="2"/>
    </row>
    <row r="96" spans="4:11" ht="12.75">
      <c r="D96" s="2"/>
      <c r="E96" s="2"/>
      <c r="F96" s="2"/>
      <c r="G96" s="2"/>
      <c r="H96" s="2"/>
      <c r="I96" s="2"/>
      <c r="J96" s="2"/>
      <c r="K96" s="2"/>
    </row>
    <row r="97" spans="4:11" ht="12.75">
      <c r="D97" s="2"/>
      <c r="E97" s="2"/>
      <c r="F97" s="2"/>
      <c r="G97" s="2"/>
      <c r="H97" s="2"/>
      <c r="I97" s="2"/>
      <c r="J97" s="2"/>
      <c r="K97" s="2"/>
    </row>
    <row r="98" spans="4:11" ht="12.75">
      <c r="D98" s="2"/>
      <c r="E98" s="2"/>
      <c r="F98" s="2"/>
      <c r="G98" s="2"/>
      <c r="H98" s="2"/>
      <c r="I98" s="2"/>
      <c r="J98" s="2"/>
      <c r="K98" s="2"/>
    </row>
    <row r="99" spans="4:11" ht="12.75">
      <c r="D99" s="2"/>
      <c r="E99" s="2"/>
      <c r="F99" s="2"/>
      <c r="G99" s="2"/>
      <c r="H99" s="2"/>
      <c r="I99" s="2"/>
      <c r="J99" s="2"/>
      <c r="K99" s="2"/>
    </row>
    <row r="100" spans="4:11" ht="12.75">
      <c r="D100" s="2"/>
      <c r="E100" s="2"/>
      <c r="F100" s="2"/>
      <c r="G100" s="2"/>
      <c r="H100" s="2"/>
      <c r="I100" s="2"/>
      <c r="J100" s="2"/>
      <c r="K100" s="2"/>
    </row>
    <row r="101" spans="4:11" ht="12.75">
      <c r="D101" s="2"/>
      <c r="E101" s="2"/>
      <c r="F101" s="2"/>
      <c r="G101" s="2"/>
      <c r="H101" s="2"/>
      <c r="I101" s="2"/>
      <c r="J101" s="2"/>
      <c r="K101" s="2"/>
    </row>
    <row r="102" spans="4:11" ht="12.75">
      <c r="D102" s="2"/>
      <c r="E102" s="2"/>
      <c r="F102" s="2"/>
      <c r="G102" s="2"/>
      <c r="H102" s="2"/>
      <c r="I102" s="2"/>
      <c r="J102" s="2"/>
      <c r="K102" s="2"/>
    </row>
    <row r="103" spans="4:11" ht="12.75">
      <c r="D103" s="2"/>
      <c r="E103" s="2"/>
      <c r="F103" s="2"/>
      <c r="G103" s="2"/>
      <c r="H103" s="2"/>
      <c r="I103" s="2"/>
      <c r="J103" s="2"/>
      <c r="K103" s="2"/>
    </row>
    <row r="104" spans="4:11" ht="12.75">
      <c r="D104" s="2"/>
      <c r="E104" s="2"/>
      <c r="F104" s="2"/>
      <c r="G104" s="2"/>
      <c r="H104" s="2"/>
      <c r="I104" s="2"/>
      <c r="J104" s="2"/>
      <c r="K104" s="2"/>
    </row>
    <row r="105" spans="4:11" ht="12.75">
      <c r="D105" s="2"/>
      <c r="E105" s="2"/>
      <c r="F105" s="2"/>
      <c r="G105" s="2"/>
      <c r="H105" s="2"/>
      <c r="I105" s="2"/>
      <c r="J105" s="2"/>
      <c r="K105" s="2"/>
    </row>
    <row r="106" spans="4:11" ht="12.75">
      <c r="D106" s="2"/>
      <c r="E106" s="2"/>
      <c r="F106" s="2"/>
      <c r="G106" s="2"/>
      <c r="H106" s="2"/>
      <c r="I106" s="2"/>
      <c r="J106" s="2"/>
      <c r="K106" s="2"/>
    </row>
    <row r="107" spans="4:11" ht="12.75">
      <c r="D107" s="2"/>
      <c r="E107" s="2"/>
      <c r="F107" s="2"/>
      <c r="G107" s="2"/>
      <c r="H107" s="2"/>
      <c r="I107" s="2"/>
      <c r="J107" s="2"/>
      <c r="K107" s="2"/>
    </row>
    <row r="108" spans="4:11" ht="12.75">
      <c r="D108" s="2"/>
      <c r="E108" s="2"/>
      <c r="F108" s="2"/>
      <c r="G108" s="2"/>
      <c r="H108" s="2"/>
      <c r="I108" s="2"/>
      <c r="J108" s="2"/>
      <c r="K108" s="2"/>
    </row>
    <row r="109" spans="4:11" ht="12.75">
      <c r="D109" s="2"/>
      <c r="E109" s="2"/>
      <c r="F109" s="2"/>
      <c r="G109" s="2"/>
      <c r="H109" s="2"/>
      <c r="I109" s="2"/>
      <c r="J109" s="2"/>
      <c r="K109" s="2"/>
    </row>
    <row r="110" spans="4:11" ht="12.75">
      <c r="D110" s="2"/>
      <c r="E110" s="2"/>
      <c r="F110" s="2"/>
      <c r="G110" s="2"/>
      <c r="H110" s="2"/>
      <c r="I110" s="2"/>
      <c r="J110" s="2"/>
      <c r="K110" s="2"/>
    </row>
    <row r="111" spans="4:11" ht="12.75">
      <c r="D111" s="2"/>
      <c r="E111" s="2"/>
      <c r="F111" s="2"/>
      <c r="G111" s="2"/>
      <c r="H111" s="2"/>
      <c r="I111" s="2"/>
      <c r="J111" s="2"/>
      <c r="K111" s="2"/>
    </row>
    <row r="112" spans="4:11" ht="12.75">
      <c r="D112" s="2"/>
      <c r="E112" s="2"/>
      <c r="F112" s="2"/>
      <c r="G112" s="2"/>
      <c r="H112" s="2"/>
      <c r="I112" s="2"/>
      <c r="J112" s="2"/>
      <c r="K112" s="2"/>
    </row>
    <row r="113" spans="4:11" ht="12.75">
      <c r="D113" s="2"/>
      <c r="E113" s="2"/>
      <c r="F113" s="2"/>
      <c r="G113" s="2"/>
      <c r="H113" s="2"/>
      <c r="I113" s="2"/>
      <c r="J113" s="2"/>
      <c r="K113" s="2"/>
    </row>
    <row r="114" spans="4:11" ht="12.75">
      <c r="D114" s="2"/>
      <c r="E114" s="2"/>
      <c r="F114" s="2"/>
      <c r="G114" s="2"/>
      <c r="H114" s="2"/>
      <c r="I114" s="2"/>
      <c r="J114" s="2"/>
      <c r="K114" s="2"/>
    </row>
    <row r="115" spans="4:11" ht="12.75">
      <c r="D115" s="2"/>
      <c r="E115" s="2"/>
      <c r="F115" s="2"/>
      <c r="G115" s="2"/>
      <c r="H115" s="2"/>
      <c r="I115" s="2"/>
      <c r="J115" s="2"/>
      <c r="K115" s="2"/>
    </row>
    <row r="116" spans="4:11" ht="12.75">
      <c r="D116" s="2"/>
      <c r="E116" s="2"/>
      <c r="F116" s="2"/>
      <c r="G116" s="2"/>
      <c r="H116" s="2"/>
      <c r="I116" s="2"/>
      <c r="J116" s="2"/>
      <c r="K116" s="2"/>
    </row>
    <row r="117" spans="4:11" ht="12.75">
      <c r="D117" s="2"/>
      <c r="E117" s="2"/>
      <c r="F117" s="2"/>
      <c r="G117" s="2"/>
      <c r="H117" s="2"/>
      <c r="I117" s="2"/>
      <c r="J117" s="2"/>
      <c r="K117" s="2"/>
    </row>
    <row r="118" spans="4:11" ht="12.75">
      <c r="D118" s="2"/>
      <c r="E118" s="2"/>
      <c r="F118" s="2"/>
      <c r="G118" s="2"/>
      <c r="H118" s="2"/>
      <c r="I118" s="2"/>
      <c r="J118" s="2"/>
      <c r="K118" s="2"/>
    </row>
    <row r="119" spans="4:11" ht="12.75">
      <c r="D119" s="2"/>
      <c r="E119" s="2"/>
      <c r="F119" s="2"/>
      <c r="G119" s="2"/>
      <c r="H119" s="2"/>
      <c r="I119" s="2"/>
      <c r="J119" s="2"/>
      <c r="K119" s="2"/>
    </row>
    <row r="120" spans="4:11" ht="12.75">
      <c r="D120" s="2"/>
      <c r="E120" s="2"/>
      <c r="F120" s="2"/>
      <c r="G120" s="2"/>
      <c r="H120" s="2"/>
      <c r="I120" s="2"/>
      <c r="J120" s="2"/>
      <c r="K120" s="2"/>
    </row>
    <row r="121" spans="4:11" ht="12.75">
      <c r="D121" s="2"/>
      <c r="E121" s="2"/>
      <c r="F121" s="2"/>
      <c r="G121" s="2"/>
      <c r="H121" s="2"/>
      <c r="I121" s="2"/>
      <c r="J121" s="2"/>
      <c r="K121" s="2"/>
    </row>
    <row r="122" spans="4:11" ht="12.75">
      <c r="D122" s="2"/>
      <c r="E122" s="2"/>
      <c r="F122" s="2"/>
      <c r="G122" s="2"/>
      <c r="H122" s="2"/>
      <c r="I122" s="2"/>
      <c r="J122" s="2"/>
      <c r="K122" s="2"/>
    </row>
    <row r="123" spans="4:11" ht="12.75">
      <c r="D123" s="2"/>
      <c r="E123" s="2"/>
      <c r="F123" s="2"/>
      <c r="G123" s="2"/>
      <c r="H123" s="2"/>
      <c r="I123" s="2"/>
      <c r="J123" s="2"/>
      <c r="K123" s="2"/>
    </row>
    <row r="124" spans="4:11" ht="12.75">
      <c r="D124" s="2"/>
      <c r="E124" s="2"/>
      <c r="F124" s="2"/>
      <c r="G124" s="2"/>
      <c r="H124" s="2"/>
      <c r="I124" s="2"/>
      <c r="J124" s="2"/>
      <c r="K124" s="2"/>
    </row>
    <row r="125" spans="4:11" ht="12.75">
      <c r="D125" s="2"/>
      <c r="E125" s="2"/>
      <c r="F125" s="2"/>
      <c r="G125" s="2"/>
      <c r="H125" s="2"/>
      <c r="I125" s="2"/>
      <c r="J125" s="2"/>
      <c r="K125" s="2"/>
    </row>
    <row r="126" spans="4:11" ht="12.75">
      <c r="D126" s="2"/>
      <c r="E126" s="2"/>
      <c r="F126" s="2"/>
      <c r="G126" s="2"/>
      <c r="H126" s="2"/>
      <c r="I126" s="2"/>
      <c r="J126" s="2"/>
      <c r="K126" s="2"/>
    </row>
    <row r="127" spans="4:11" ht="12.75">
      <c r="D127" s="2"/>
      <c r="E127" s="2"/>
      <c r="F127" s="2"/>
      <c r="G127" s="2"/>
      <c r="H127" s="2"/>
      <c r="I127" s="2"/>
      <c r="J127" s="2"/>
      <c r="K127" s="2"/>
    </row>
    <row r="128" spans="4:11" ht="12.75">
      <c r="D128" s="2"/>
      <c r="E128" s="2"/>
      <c r="F128" s="2"/>
      <c r="G128" s="2"/>
      <c r="H128" s="2"/>
      <c r="I128" s="2"/>
      <c r="J128" s="2"/>
      <c r="K128" s="2"/>
    </row>
    <row r="129" spans="4:11" ht="12.75">
      <c r="D129" s="2"/>
      <c r="E129" s="2"/>
      <c r="F129" s="2"/>
      <c r="G129" s="2"/>
      <c r="H129" s="2"/>
      <c r="I129" s="2"/>
      <c r="J129" s="2"/>
      <c r="K129" s="2"/>
    </row>
    <row r="130" spans="4:11" ht="12.75">
      <c r="D130" s="2"/>
      <c r="E130" s="2"/>
      <c r="F130" s="2"/>
      <c r="G130" s="2"/>
      <c r="H130" s="2"/>
      <c r="I130" s="2"/>
      <c r="J130" s="2"/>
      <c r="K130" s="2"/>
    </row>
    <row r="131" spans="4:11" ht="12.75">
      <c r="D131" s="2"/>
      <c r="E131" s="2"/>
      <c r="F131" s="2"/>
      <c r="G131" s="2"/>
      <c r="H131" s="2"/>
      <c r="I131" s="2"/>
      <c r="J131" s="2"/>
      <c r="K131" s="2"/>
    </row>
    <row r="132" spans="4:11" ht="12.75">
      <c r="D132" s="2"/>
      <c r="E132" s="2"/>
      <c r="F132" s="2"/>
      <c r="G132" s="2"/>
      <c r="H132" s="2"/>
      <c r="I132" s="2"/>
      <c r="J132" s="2"/>
      <c r="K132" s="2"/>
    </row>
    <row r="133" spans="4:11" ht="12.75">
      <c r="D133" s="2"/>
      <c r="E133" s="2"/>
      <c r="F133" s="2"/>
      <c r="G133" s="2"/>
      <c r="H133" s="2"/>
      <c r="I133" s="2"/>
      <c r="J133" s="2"/>
      <c r="K133" s="2"/>
    </row>
    <row r="134" spans="4:11" ht="12.75">
      <c r="D134" s="2"/>
      <c r="E134" s="2"/>
      <c r="F134" s="2"/>
      <c r="G134" s="2"/>
      <c r="H134" s="2"/>
      <c r="I134" s="2"/>
      <c r="J134" s="2"/>
      <c r="K134" s="2"/>
    </row>
    <row r="135" spans="4:11" ht="12.75">
      <c r="D135" s="2"/>
      <c r="E135" s="2"/>
      <c r="F135" s="2"/>
      <c r="G135" s="2"/>
      <c r="H135" s="2"/>
      <c r="I135" s="2"/>
      <c r="J135" s="2"/>
      <c r="K135" s="2"/>
    </row>
    <row r="136" spans="4:11" ht="12.75">
      <c r="D136" s="2"/>
      <c r="E136" s="2"/>
      <c r="F136" s="2"/>
      <c r="G136" s="2"/>
      <c r="H136" s="2"/>
      <c r="I136" s="2"/>
      <c r="J136" s="2"/>
      <c r="K136" s="2"/>
    </row>
    <row r="137" spans="4:11" ht="12.75">
      <c r="D137" s="2"/>
      <c r="E137" s="2"/>
      <c r="F137" s="2"/>
      <c r="G137" s="2"/>
      <c r="H137" s="2"/>
      <c r="I137" s="2"/>
      <c r="J137" s="2"/>
      <c r="K137" s="2"/>
    </row>
    <row r="138" spans="4:11" ht="12.75">
      <c r="D138" s="2"/>
      <c r="E138" s="2"/>
      <c r="F138" s="2"/>
      <c r="G138" s="2"/>
      <c r="H138" s="2"/>
      <c r="I138" s="2"/>
      <c r="J138" s="2"/>
      <c r="K138" s="2"/>
    </row>
    <row r="139" spans="4:11" ht="12.75">
      <c r="D139" s="2"/>
      <c r="E139" s="2"/>
      <c r="F139" s="2"/>
      <c r="G139" s="2"/>
      <c r="H139" s="2"/>
      <c r="I139" s="2"/>
      <c r="J139" s="2"/>
      <c r="K139" s="2"/>
    </row>
    <row r="140" spans="4:11" ht="12.75">
      <c r="D140" s="2"/>
      <c r="E140" s="2"/>
      <c r="F140" s="2"/>
      <c r="G140" s="2"/>
      <c r="H140" s="2"/>
      <c r="I140" s="2"/>
      <c r="J140" s="2"/>
      <c r="K140" s="2"/>
    </row>
    <row r="141" spans="4:11" ht="12.75">
      <c r="D141" s="2"/>
      <c r="E141" s="2"/>
      <c r="F141" s="2"/>
      <c r="G141" s="2"/>
      <c r="H141" s="2"/>
      <c r="I141" s="2"/>
      <c r="J141" s="2"/>
      <c r="K141" s="2"/>
    </row>
    <row r="142" spans="4:11" ht="12.75">
      <c r="D142" s="2"/>
      <c r="E142" s="2"/>
      <c r="F142" s="2"/>
      <c r="G142" s="2"/>
      <c r="H142" s="2"/>
      <c r="I142" s="2"/>
      <c r="J142" s="2"/>
      <c r="K142" s="2"/>
    </row>
    <row r="143" spans="4:11" ht="12.75">
      <c r="D143" s="2"/>
      <c r="E143" s="2"/>
      <c r="F143" s="2"/>
      <c r="G143" s="2"/>
      <c r="H143" s="2"/>
      <c r="I143" s="2"/>
      <c r="J143" s="2"/>
      <c r="K143" s="2"/>
    </row>
    <row r="144" spans="4:11" ht="12.75">
      <c r="D144" s="2"/>
      <c r="E144" s="2"/>
      <c r="F144" s="2"/>
      <c r="G144" s="2"/>
      <c r="H144" s="2"/>
      <c r="I144" s="2"/>
      <c r="J144" s="2"/>
      <c r="K144" s="2"/>
    </row>
    <row r="145" spans="4:11" ht="12.75">
      <c r="D145" s="2"/>
      <c r="E145" s="2"/>
      <c r="F145" s="2"/>
      <c r="G145" s="2"/>
      <c r="H145" s="2"/>
      <c r="I145" s="2"/>
      <c r="J145" s="2"/>
      <c r="K145" s="2"/>
    </row>
    <row r="146" spans="4:11" ht="12.75">
      <c r="D146" s="2"/>
      <c r="E146" s="2"/>
      <c r="F146" s="2"/>
      <c r="G146" s="2"/>
      <c r="H146" s="2"/>
      <c r="I146" s="2"/>
      <c r="J146" s="2"/>
      <c r="K146" s="2"/>
    </row>
    <row r="147" spans="4:11" ht="12.75">
      <c r="D147" s="2"/>
      <c r="E147" s="2"/>
      <c r="F147" s="2"/>
      <c r="G147" s="2"/>
      <c r="H147" s="2"/>
      <c r="I147" s="2"/>
      <c r="J147" s="2"/>
      <c r="K147" s="2"/>
    </row>
    <row r="148" spans="4:11" ht="12.75">
      <c r="D148" s="2"/>
      <c r="E148" s="2"/>
      <c r="F148" s="2"/>
      <c r="G148" s="2"/>
      <c r="H148" s="2"/>
      <c r="I148" s="2"/>
      <c r="J148" s="2"/>
      <c r="K148" s="2"/>
    </row>
    <row r="149" spans="4:11" ht="12.75">
      <c r="D149" s="2"/>
      <c r="E149" s="2"/>
      <c r="F149" s="2"/>
      <c r="G149" s="2"/>
      <c r="H149" s="2"/>
      <c r="I149" s="2"/>
      <c r="J149" s="2"/>
      <c r="K149" s="2"/>
    </row>
    <row r="150" spans="4:11" ht="12.75">
      <c r="D150" s="2"/>
      <c r="E150" s="2"/>
      <c r="F150" s="2"/>
      <c r="G150" s="2"/>
      <c r="H150" s="2"/>
      <c r="I150" s="2"/>
      <c r="J150" s="2"/>
      <c r="K150" s="2"/>
    </row>
    <row r="151" spans="4:11" ht="12.75">
      <c r="D151" s="2"/>
      <c r="E151" s="2"/>
      <c r="F151" s="2"/>
      <c r="G151" s="2"/>
      <c r="H151" s="2"/>
      <c r="I151" s="2"/>
      <c r="J151" s="2"/>
      <c r="K151" s="2"/>
    </row>
    <row r="152" spans="4:11" ht="12.75">
      <c r="D152" s="2"/>
      <c r="E152" s="2"/>
      <c r="F152" s="2"/>
      <c r="G152" s="2"/>
      <c r="H152" s="2"/>
      <c r="I152" s="2"/>
      <c r="J152" s="2"/>
      <c r="K152" s="2"/>
    </row>
    <row r="153" spans="4:11" ht="12.75">
      <c r="D153" s="2"/>
      <c r="E153" s="2"/>
      <c r="F153" s="2"/>
      <c r="G153" s="2"/>
      <c r="H153" s="2"/>
      <c r="I153" s="2"/>
      <c r="J153" s="2"/>
      <c r="K153" s="2"/>
    </row>
    <row r="154" spans="4:11" ht="12.75">
      <c r="D154" s="2"/>
      <c r="E154" s="2"/>
      <c r="F154" s="2"/>
      <c r="G154" s="2"/>
      <c r="H154" s="2"/>
      <c r="I154" s="2"/>
      <c r="J154" s="2"/>
      <c r="K154" s="2"/>
    </row>
    <row r="155" spans="4:11" ht="12.75">
      <c r="D155" s="2"/>
      <c r="E155" s="2"/>
      <c r="F155" s="2"/>
      <c r="G155" s="2"/>
      <c r="H155" s="2"/>
      <c r="I155" s="2"/>
      <c r="J155" s="2"/>
      <c r="K155" s="2"/>
    </row>
    <row r="156" spans="4:11" ht="12.75">
      <c r="D156" s="2"/>
      <c r="E156" s="2"/>
      <c r="F156" s="2"/>
      <c r="G156" s="2"/>
      <c r="H156" s="2"/>
      <c r="I156" s="2"/>
      <c r="J156" s="2"/>
      <c r="K156" s="2"/>
    </row>
    <row r="157" spans="4:11" ht="12.75">
      <c r="D157" s="2"/>
      <c r="E157" s="2"/>
      <c r="F157" s="2"/>
      <c r="G157" s="2"/>
      <c r="H157" s="2"/>
      <c r="I157" s="2"/>
      <c r="J157" s="2"/>
      <c r="K157" s="2"/>
    </row>
    <row r="158" spans="4:11" ht="12.75">
      <c r="D158" s="2"/>
      <c r="E158" s="2"/>
      <c r="F158" s="2"/>
      <c r="G158" s="2"/>
      <c r="H158" s="2"/>
      <c r="I158" s="2"/>
      <c r="J158" s="2"/>
      <c r="K158" s="2"/>
    </row>
    <row r="159" spans="4:11" ht="12.75">
      <c r="D159" s="2"/>
      <c r="E159" s="2"/>
      <c r="F159" s="2"/>
      <c r="G159" s="2"/>
      <c r="H159" s="2"/>
      <c r="I159" s="2"/>
      <c r="J159" s="2"/>
      <c r="K159" s="2"/>
    </row>
    <row r="160" spans="4:11" ht="12.75">
      <c r="D160" s="2"/>
      <c r="E160" s="2"/>
      <c r="F160" s="2"/>
      <c r="G160" s="2"/>
      <c r="H160" s="2"/>
      <c r="I160" s="2"/>
      <c r="J160" s="2"/>
      <c r="K160" s="2"/>
    </row>
    <row r="161" spans="4:11" ht="12.75">
      <c r="D161" s="2"/>
      <c r="E161" s="2"/>
      <c r="F161" s="2"/>
      <c r="G161" s="2"/>
      <c r="H161" s="2"/>
      <c r="I161" s="2"/>
      <c r="J161" s="2"/>
      <c r="K161" s="2"/>
    </row>
    <row r="162" spans="4:11" ht="12.75">
      <c r="D162" s="2"/>
      <c r="E162" s="2"/>
      <c r="F162" s="2"/>
      <c r="G162" s="2"/>
      <c r="H162" s="2"/>
      <c r="I162" s="2"/>
      <c r="J162" s="2"/>
      <c r="K162" s="2"/>
    </row>
    <row r="163" spans="4:11" ht="12.75">
      <c r="D163" s="2"/>
      <c r="E163" s="2"/>
      <c r="F163" s="2"/>
      <c r="G163" s="2"/>
      <c r="H163" s="2"/>
      <c r="I163" s="2"/>
      <c r="J163" s="2"/>
      <c r="K163" s="2"/>
    </row>
    <row r="164" spans="4:11" ht="12.75">
      <c r="D164" s="2"/>
      <c r="E164" s="2"/>
      <c r="F164" s="2"/>
      <c r="G164" s="2"/>
      <c r="H164" s="2"/>
      <c r="I164" s="2"/>
      <c r="J164" s="2"/>
      <c r="K164" s="2"/>
    </row>
    <row r="165" spans="4:11" ht="12.75">
      <c r="D165" s="2"/>
      <c r="E165" s="2"/>
      <c r="F165" s="2"/>
      <c r="G165" s="2"/>
      <c r="H165" s="2"/>
      <c r="I165" s="2"/>
      <c r="J165" s="2"/>
      <c r="K165" s="2"/>
    </row>
    <row r="166" spans="4:11" ht="12.75">
      <c r="D166" s="2"/>
      <c r="E166" s="2"/>
      <c r="F166" s="2"/>
      <c r="G166" s="2"/>
      <c r="H166" s="2"/>
      <c r="I166" s="2"/>
      <c r="J166" s="2"/>
      <c r="K166" s="2"/>
    </row>
    <row r="167" spans="4:11" ht="12.75">
      <c r="D167" s="2"/>
      <c r="E167" s="2"/>
      <c r="F167" s="2"/>
      <c r="G167" s="2"/>
      <c r="H167" s="2"/>
      <c r="I167" s="2"/>
      <c r="J167" s="2"/>
      <c r="K167" s="2"/>
    </row>
    <row r="168" spans="4:11" ht="12.75">
      <c r="D168" s="2"/>
      <c r="E168" s="2"/>
      <c r="F168" s="2"/>
      <c r="G168" s="2"/>
      <c r="H168" s="2"/>
      <c r="I168" s="2"/>
      <c r="J168" s="2"/>
      <c r="K168" s="2"/>
    </row>
    <row r="169" spans="4:11" ht="12.75">
      <c r="D169" s="2"/>
      <c r="E169" s="2"/>
      <c r="F169" s="2"/>
      <c r="G169" s="2"/>
      <c r="H169" s="2"/>
      <c r="I169" s="2"/>
      <c r="J169" s="2"/>
      <c r="K169" s="2"/>
    </row>
    <row r="170" spans="4:11" ht="12.75">
      <c r="D170" s="2"/>
      <c r="E170" s="2"/>
      <c r="F170" s="2"/>
      <c r="G170" s="2"/>
      <c r="H170" s="2"/>
      <c r="I170" s="2"/>
      <c r="J170" s="2"/>
      <c r="K170" s="2"/>
    </row>
    <row r="171" spans="4:11" ht="12.75">
      <c r="D171" s="2"/>
      <c r="E171" s="2"/>
      <c r="F171" s="2"/>
      <c r="G171" s="2"/>
      <c r="H171" s="2"/>
      <c r="I171" s="2"/>
      <c r="J171" s="2"/>
      <c r="K171" s="2"/>
    </row>
    <row r="172" spans="4:11" ht="12.75">
      <c r="D172" s="2"/>
      <c r="E172" s="2"/>
      <c r="F172" s="2"/>
      <c r="G172" s="2"/>
      <c r="H172" s="2"/>
      <c r="I172" s="2"/>
      <c r="J172" s="2"/>
      <c r="K172" s="2"/>
    </row>
    <row r="173" spans="4:11" ht="12.75">
      <c r="D173" s="2"/>
      <c r="E173" s="2"/>
      <c r="F173" s="2"/>
      <c r="G173" s="2"/>
      <c r="H173" s="2"/>
      <c r="I173" s="2"/>
      <c r="J173" s="2"/>
      <c r="K173" s="2"/>
    </row>
    <row r="174" spans="4:11" ht="12.75">
      <c r="D174" s="2"/>
      <c r="E174" s="2"/>
      <c r="F174" s="2"/>
      <c r="G174" s="2"/>
      <c r="H174" s="2"/>
      <c r="I174" s="2"/>
      <c r="J174" s="2"/>
      <c r="K174" s="2"/>
    </row>
    <row r="175" spans="4:11" ht="12.75">
      <c r="D175" s="2"/>
      <c r="E175" s="2"/>
      <c r="F175" s="2"/>
      <c r="G175" s="2"/>
      <c r="H175" s="2"/>
      <c r="I175" s="2"/>
      <c r="J175" s="2"/>
      <c r="K175" s="2"/>
    </row>
    <row r="176" spans="4:11" ht="12.75">
      <c r="D176" s="2"/>
      <c r="E176" s="2"/>
      <c r="F176" s="2"/>
      <c r="G176" s="2"/>
      <c r="H176" s="2"/>
      <c r="I176" s="2"/>
      <c r="J176" s="2"/>
      <c r="K176" s="2"/>
    </row>
    <row r="177" spans="4:11" ht="12.75">
      <c r="D177" s="2"/>
      <c r="E177" s="2"/>
      <c r="F177" s="2"/>
      <c r="G177" s="2"/>
      <c r="H177" s="2"/>
      <c r="I177" s="2"/>
      <c r="J177" s="2"/>
      <c r="K177" s="2"/>
    </row>
    <row r="178" spans="4:11" ht="12.75">
      <c r="D178" s="2"/>
      <c r="E178" s="2"/>
      <c r="F178" s="2"/>
      <c r="G178" s="2"/>
      <c r="H178" s="2"/>
      <c r="I178" s="2"/>
      <c r="J178" s="2"/>
      <c r="K178" s="2"/>
    </row>
    <row r="179" spans="4:11" ht="12.75">
      <c r="D179" s="2"/>
      <c r="E179" s="2"/>
      <c r="F179" s="2"/>
      <c r="G179" s="2"/>
      <c r="H179" s="2"/>
      <c r="I179" s="2"/>
      <c r="J179" s="2"/>
      <c r="K179" s="2"/>
    </row>
    <row r="180" spans="4:11" ht="12.75">
      <c r="D180" s="2"/>
      <c r="E180" s="2"/>
      <c r="F180" s="2"/>
      <c r="G180" s="2"/>
      <c r="H180" s="2"/>
      <c r="I180" s="2"/>
      <c r="J180" s="2"/>
      <c r="K180" s="2"/>
    </row>
    <row r="181" spans="4:11" ht="12.75">
      <c r="D181" s="2"/>
      <c r="E181" s="2"/>
      <c r="F181" s="2"/>
      <c r="G181" s="2"/>
      <c r="H181" s="2"/>
      <c r="I181" s="2"/>
      <c r="J181" s="2"/>
      <c r="K181" s="2"/>
    </row>
    <row r="182" spans="4:11" ht="12.75">
      <c r="D182" s="2"/>
      <c r="E182" s="2"/>
      <c r="F182" s="2"/>
      <c r="G182" s="2"/>
      <c r="H182" s="2"/>
      <c r="I182" s="2"/>
      <c r="J182" s="2"/>
      <c r="K182" s="2"/>
    </row>
    <row r="183" spans="4:11" ht="12.75">
      <c r="D183" s="2"/>
      <c r="E183" s="2"/>
      <c r="F183" s="2"/>
      <c r="G183" s="2"/>
      <c r="H183" s="2"/>
      <c r="I183" s="2"/>
      <c r="J183" s="2"/>
      <c r="K183" s="2"/>
    </row>
    <row r="184" spans="4:11" ht="12.75">
      <c r="D184" s="2"/>
      <c r="E184" s="2"/>
      <c r="F184" s="2"/>
      <c r="G184" s="2"/>
      <c r="H184" s="2"/>
      <c r="I184" s="2"/>
      <c r="J184" s="2"/>
      <c r="K184" s="2"/>
    </row>
    <row r="185" spans="4:11" ht="12.75">
      <c r="D185" s="2"/>
      <c r="E185" s="2"/>
      <c r="F185" s="2"/>
      <c r="G185" s="2"/>
      <c r="H185" s="2"/>
      <c r="I185" s="2"/>
      <c r="J185" s="2"/>
      <c r="K185" s="2"/>
    </row>
    <row r="186" spans="4:11" ht="12.75">
      <c r="D186" s="2"/>
      <c r="E186" s="2"/>
      <c r="F186" s="2"/>
      <c r="G186" s="2"/>
      <c r="H186" s="2"/>
      <c r="I186" s="2"/>
      <c r="J186" s="2"/>
      <c r="K186" s="2"/>
    </row>
    <row r="187" spans="4:11" ht="12.75">
      <c r="D187" s="2"/>
      <c r="E187" s="2"/>
      <c r="F187" s="2"/>
      <c r="G187" s="2"/>
      <c r="H187" s="2"/>
      <c r="I187" s="2"/>
      <c r="J187" s="2"/>
      <c r="K187" s="2"/>
    </row>
    <row r="188" spans="4:11" ht="12.75">
      <c r="D188" s="2"/>
      <c r="E188" s="2"/>
      <c r="F188" s="2"/>
      <c r="G188" s="2"/>
      <c r="H188" s="2"/>
      <c r="I188" s="2"/>
      <c r="J188" s="2"/>
      <c r="K188" s="2"/>
    </row>
    <row r="189" spans="4:11" ht="12.75">
      <c r="D189" s="2"/>
      <c r="E189" s="2"/>
      <c r="F189" s="2"/>
      <c r="G189" s="2"/>
      <c r="H189" s="2"/>
      <c r="I189" s="2"/>
      <c r="J189" s="2"/>
      <c r="K189" s="2"/>
    </row>
    <row r="190" spans="4:11" ht="12.75">
      <c r="D190" s="2"/>
      <c r="E190" s="2"/>
      <c r="F190" s="2"/>
      <c r="G190" s="2"/>
      <c r="H190" s="2"/>
      <c r="I190" s="2"/>
      <c r="J190" s="2"/>
      <c r="K190" s="2"/>
    </row>
    <row r="191" spans="4:11" ht="12.75">
      <c r="D191" s="2"/>
      <c r="E191" s="2"/>
      <c r="F191" s="2"/>
      <c r="G191" s="2"/>
      <c r="H191" s="2"/>
      <c r="I191" s="2"/>
      <c r="J191" s="2"/>
      <c r="K191" s="2"/>
    </row>
    <row r="192" spans="4:11" ht="12.75">
      <c r="D192" s="2"/>
      <c r="E192" s="2"/>
      <c r="F192" s="2"/>
      <c r="G192" s="2"/>
      <c r="H192" s="2"/>
      <c r="I192" s="2"/>
      <c r="J192" s="2"/>
      <c r="K192" s="2"/>
    </row>
    <row r="193" spans="4:11" ht="12.75">
      <c r="D193" s="2"/>
      <c r="E193" s="2"/>
      <c r="F193" s="2"/>
      <c r="G193" s="2"/>
      <c r="H193" s="2"/>
      <c r="I193" s="2"/>
      <c r="J193" s="2"/>
      <c r="K193" s="2"/>
    </row>
    <row r="194" spans="4:11" ht="12.75">
      <c r="D194" s="2"/>
      <c r="E194" s="2"/>
      <c r="F194" s="2"/>
      <c r="G194" s="2"/>
      <c r="H194" s="2"/>
      <c r="I194" s="2"/>
      <c r="J194" s="2"/>
      <c r="K194" s="2"/>
    </row>
    <row r="195" spans="4:11" ht="12.75">
      <c r="D195" s="2"/>
      <c r="E195" s="2"/>
      <c r="F195" s="2"/>
      <c r="G195" s="2"/>
      <c r="H195" s="2"/>
      <c r="I195" s="2"/>
      <c r="J195" s="2"/>
      <c r="K195" s="2"/>
    </row>
    <row r="196" spans="4:11" ht="12.75">
      <c r="D196" s="2"/>
      <c r="E196" s="2"/>
      <c r="F196" s="2"/>
      <c r="G196" s="2"/>
      <c r="H196" s="2"/>
      <c r="I196" s="2"/>
      <c r="J196" s="2"/>
      <c r="K196" s="2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4:11" ht="12.75">
      <c r="D200" s="2"/>
      <c r="E200" s="2"/>
      <c r="F200" s="2"/>
      <c r="G200" s="2"/>
      <c r="H200" s="2"/>
      <c r="I200" s="2"/>
      <c r="J200" s="2"/>
      <c r="K200" s="2"/>
    </row>
    <row r="201" spans="4:11" ht="12.75">
      <c r="D201" s="2"/>
      <c r="E201" s="2"/>
      <c r="F201" s="2"/>
      <c r="G201" s="2"/>
      <c r="H201" s="2"/>
      <c r="I201" s="2"/>
      <c r="J201" s="2"/>
      <c r="K201" s="2"/>
    </row>
    <row r="202" spans="4:11" ht="12.75">
      <c r="D202" s="2"/>
      <c r="E202" s="2"/>
      <c r="F202" s="2"/>
      <c r="G202" s="2"/>
      <c r="H202" s="2"/>
      <c r="I202" s="2"/>
      <c r="J202" s="2"/>
      <c r="K202" s="2"/>
    </row>
    <row r="203" spans="4:11" ht="12.75">
      <c r="D203" s="2"/>
      <c r="E203" s="2"/>
      <c r="F203" s="2"/>
      <c r="G203" s="2"/>
      <c r="H203" s="2"/>
      <c r="I203" s="2"/>
      <c r="J203" s="2"/>
      <c r="K203" s="2"/>
    </row>
    <row r="204" spans="4:11" ht="12.75">
      <c r="D204" s="2"/>
      <c r="E204" s="2"/>
      <c r="F204" s="2"/>
      <c r="G204" s="2"/>
      <c r="H204" s="2"/>
      <c r="I204" s="2"/>
      <c r="J204" s="2"/>
      <c r="K204" s="2"/>
    </row>
    <row r="205" spans="4:11" ht="12.75">
      <c r="D205" s="2"/>
      <c r="E205" s="2"/>
      <c r="F205" s="2"/>
      <c r="G205" s="2"/>
      <c r="H205" s="2"/>
      <c r="I205" s="2"/>
      <c r="J205" s="2"/>
      <c r="K205" s="2"/>
    </row>
    <row r="206" spans="4:11" ht="12.75">
      <c r="D206" s="2"/>
      <c r="E206" s="2"/>
      <c r="F206" s="2"/>
      <c r="G206" s="2"/>
      <c r="H206" s="2"/>
      <c r="I206" s="2"/>
      <c r="J206" s="2"/>
      <c r="K206" s="2"/>
    </row>
    <row r="207" spans="4:11" ht="12.75">
      <c r="D207" s="2"/>
      <c r="E207" s="2"/>
      <c r="F207" s="2"/>
      <c r="G207" s="2"/>
      <c r="H207" s="2"/>
      <c r="I207" s="2"/>
      <c r="J207" s="2"/>
      <c r="K207" s="2"/>
    </row>
    <row r="208" spans="4:11" ht="12.75">
      <c r="D208" s="2"/>
      <c r="E208" s="2"/>
      <c r="F208" s="2"/>
      <c r="G208" s="2"/>
      <c r="H208" s="2"/>
      <c r="I208" s="2"/>
      <c r="J208" s="2"/>
      <c r="K208" s="2"/>
    </row>
    <row r="209" spans="4:11" ht="12.75">
      <c r="D209" s="2"/>
      <c r="E209" s="2"/>
      <c r="F209" s="2"/>
      <c r="G209" s="2"/>
      <c r="H209" s="2"/>
      <c r="I209" s="2"/>
      <c r="J209" s="2"/>
      <c r="K209" s="2"/>
    </row>
    <row r="210" spans="4:11" ht="12.75">
      <c r="D210" s="2"/>
      <c r="E210" s="2"/>
      <c r="F210" s="2"/>
      <c r="G210" s="2"/>
      <c r="H210" s="2"/>
      <c r="I210" s="2"/>
      <c r="J210" s="2"/>
      <c r="K210" s="2"/>
    </row>
    <row r="211" spans="4:11" ht="12.75">
      <c r="D211" s="2"/>
      <c r="E211" s="2"/>
      <c r="F211" s="2"/>
      <c r="G211" s="2"/>
      <c r="H211" s="2"/>
      <c r="I211" s="2"/>
      <c r="J211" s="2"/>
      <c r="K211" s="2"/>
    </row>
    <row r="212" spans="4:11" ht="12.75">
      <c r="D212" s="2"/>
      <c r="E212" s="2"/>
      <c r="F212" s="2"/>
      <c r="G212" s="2"/>
      <c r="H212" s="2"/>
      <c r="I212" s="2"/>
      <c r="J212" s="2"/>
      <c r="K212" s="2"/>
    </row>
    <row r="213" spans="4:11" ht="12.75">
      <c r="D213" s="2"/>
      <c r="E213" s="2"/>
      <c r="F213" s="2"/>
      <c r="G213" s="2"/>
      <c r="H213" s="2"/>
      <c r="I213" s="2"/>
      <c r="J213" s="2"/>
      <c r="K213" s="2"/>
    </row>
    <row r="214" spans="4:11" ht="12.75">
      <c r="D214" s="2"/>
      <c r="E214" s="2"/>
      <c r="F214" s="2"/>
      <c r="G214" s="2"/>
      <c r="H214" s="2"/>
      <c r="I214" s="2"/>
      <c r="J214" s="2"/>
      <c r="K214" s="2"/>
    </row>
    <row r="215" spans="4:11" ht="12.75">
      <c r="D215" s="2"/>
      <c r="E215" s="2"/>
      <c r="F215" s="2"/>
      <c r="G215" s="2"/>
      <c r="H215" s="2"/>
      <c r="I215" s="2"/>
      <c r="J215" s="2"/>
      <c r="K215" s="2"/>
    </row>
    <row r="216" spans="4:11" ht="12.75">
      <c r="D216" s="2"/>
      <c r="E216" s="2"/>
      <c r="F216" s="2"/>
      <c r="G216" s="2"/>
      <c r="H216" s="2"/>
      <c r="I216" s="2"/>
      <c r="J216" s="2"/>
      <c r="K216" s="2"/>
    </row>
    <row r="217" spans="4:11" ht="12.75">
      <c r="D217" s="2"/>
      <c r="E217" s="2"/>
      <c r="F217" s="2"/>
      <c r="G217" s="2"/>
      <c r="H217" s="2"/>
      <c r="I217" s="2"/>
      <c r="J217" s="2"/>
      <c r="K217" s="2"/>
    </row>
    <row r="218" spans="4:11" ht="12.75">
      <c r="D218" s="2"/>
      <c r="E218" s="2"/>
      <c r="F218" s="2"/>
      <c r="G218" s="2"/>
      <c r="H218" s="2"/>
      <c r="I218" s="2"/>
      <c r="J218" s="2"/>
      <c r="K218" s="2"/>
    </row>
    <row r="219" spans="6:11" ht="12.75">
      <c r="F219" s="2"/>
      <c r="G219" s="2"/>
      <c r="H219" s="2"/>
      <c r="I219" s="2"/>
      <c r="J219" s="2"/>
      <c r="K219" s="2"/>
    </row>
    <row r="220" spans="6:11" ht="12.75">
      <c r="F220" s="2"/>
      <c r="G220" s="2"/>
      <c r="H220" s="2"/>
      <c r="I220" s="2"/>
      <c r="J220" s="2"/>
      <c r="K220" s="2"/>
    </row>
    <row r="221" spans="6:11" ht="12.75">
      <c r="F221" s="2"/>
      <c r="G221" s="2"/>
      <c r="H221" s="2"/>
      <c r="I221" s="2"/>
      <c r="J221" s="2"/>
      <c r="K221" s="2"/>
    </row>
    <row r="222" spans="6:11" ht="12.75">
      <c r="F222" s="2"/>
      <c r="G222" s="2"/>
      <c r="H222" s="2"/>
      <c r="I222" s="2"/>
      <c r="J222" s="2"/>
      <c r="K222" s="2"/>
    </row>
    <row r="223" spans="6:11" ht="12.75">
      <c r="F223" s="2"/>
      <c r="G223" s="2"/>
      <c r="H223" s="2"/>
      <c r="I223" s="2"/>
      <c r="J223" s="2"/>
      <c r="K223" s="2"/>
    </row>
    <row r="224" spans="6:11" ht="12.75">
      <c r="F224" s="2"/>
      <c r="G224" s="2"/>
      <c r="H224" s="2"/>
      <c r="I224" s="2"/>
      <c r="J224" s="2"/>
      <c r="K224" s="2"/>
    </row>
    <row r="225" spans="6:11" ht="12.75">
      <c r="F225" s="2"/>
      <c r="G225" s="2"/>
      <c r="H225" s="2"/>
      <c r="I225" s="2"/>
      <c r="J225" s="2"/>
      <c r="K225" s="2"/>
    </row>
    <row r="226" spans="6:11" ht="12.75">
      <c r="F226" s="2"/>
      <c r="G226" s="2"/>
      <c r="H226" s="2"/>
      <c r="I226" s="2"/>
      <c r="J226" s="2"/>
      <c r="K226" s="2"/>
    </row>
    <row r="227" spans="6:11" ht="12.75">
      <c r="F227" s="2"/>
      <c r="G227" s="2"/>
      <c r="H227" s="2"/>
      <c r="I227" s="2"/>
      <c r="J227" s="2"/>
      <c r="K227" s="2"/>
    </row>
    <row r="228" spans="6:11" ht="12.75">
      <c r="F228" s="2"/>
      <c r="G228" s="2"/>
      <c r="H228" s="2"/>
      <c r="I228" s="2"/>
      <c r="J228" s="2"/>
      <c r="K228" s="2"/>
    </row>
    <row r="229" spans="6:11" ht="12.75">
      <c r="F229" s="2"/>
      <c r="G229" s="2"/>
      <c r="H229" s="2"/>
      <c r="I229" s="2"/>
      <c r="J229" s="2"/>
      <c r="K229" s="2"/>
    </row>
    <row r="230" spans="6:11" ht="12.75">
      <c r="F230" s="2"/>
      <c r="G230" s="2"/>
      <c r="H230" s="2"/>
      <c r="I230" s="2"/>
      <c r="J230" s="2"/>
      <c r="K230" s="2"/>
    </row>
  </sheetData>
  <mergeCells count="6">
    <mergeCell ref="B27:B30"/>
    <mergeCell ref="B20:B22"/>
    <mergeCell ref="A3:K3"/>
    <mergeCell ref="B11:B15"/>
    <mergeCell ref="B16:B19"/>
    <mergeCell ref="B23:B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11.7109375" style="1" customWidth="1"/>
    <col min="2" max="2" width="9.7109375" style="1" customWidth="1"/>
    <col min="3" max="3" width="8.7109375" style="1" customWidth="1"/>
    <col min="4" max="5" width="11.7109375" style="1" customWidth="1"/>
    <col min="6" max="11" width="10.7109375" style="1" customWidth="1"/>
    <col min="12" max="16384" width="11.421875" style="1" customWidth="1"/>
  </cols>
  <sheetData>
    <row r="1" spans="3:4" ht="12.75">
      <c r="C1" s="2"/>
      <c r="D1" s="3"/>
    </row>
    <row r="2" ht="13.5" thickBot="1"/>
    <row r="3" spans="1:11" ht="39.75" customHeight="1" thickTop="1">
      <c r="A3" s="123" t="s">
        <v>97</v>
      </c>
      <c r="B3" s="135"/>
      <c r="C3" s="135"/>
      <c r="D3" s="136"/>
      <c r="E3" s="136"/>
      <c r="F3" s="137"/>
      <c r="G3" s="137"/>
      <c r="H3" s="137"/>
      <c r="I3" s="137"/>
      <c r="J3" s="137"/>
      <c r="K3" s="138"/>
    </row>
    <row r="4" spans="1:11" ht="9.75" customHeight="1">
      <c r="A4" s="4"/>
      <c r="B4" s="5"/>
      <c r="C4" s="5"/>
      <c r="D4" s="6"/>
      <c r="E4" s="6"/>
      <c r="F4" s="7"/>
      <c r="G4" s="7"/>
      <c r="H4" s="7"/>
      <c r="I4" s="7"/>
      <c r="J4" s="7"/>
      <c r="K4" s="8"/>
    </row>
    <row r="5" spans="1:27" ht="30" customHeight="1">
      <c r="A5" s="9" t="s">
        <v>0</v>
      </c>
      <c r="B5" s="10"/>
      <c r="C5" s="10" t="s">
        <v>1</v>
      </c>
      <c r="D5" s="11" t="s">
        <v>2</v>
      </c>
      <c r="E5" s="12" t="s">
        <v>3</v>
      </c>
      <c r="F5" s="12" t="s">
        <v>4</v>
      </c>
      <c r="G5" s="12" t="s">
        <v>102</v>
      </c>
      <c r="H5" s="12" t="s">
        <v>70</v>
      </c>
      <c r="I5" s="12" t="s">
        <v>62</v>
      </c>
      <c r="J5" s="12" t="s">
        <v>71</v>
      </c>
      <c r="K5" s="13" t="s">
        <v>7</v>
      </c>
      <c r="M5" s="12" t="s">
        <v>72</v>
      </c>
      <c r="N5" s="12" t="s">
        <v>73</v>
      </c>
      <c r="O5" s="12" t="s">
        <v>74</v>
      </c>
      <c r="P5" s="12" t="s">
        <v>107</v>
      </c>
      <c r="Q5" s="12" t="s">
        <v>106</v>
      </c>
      <c r="R5" s="12" t="s">
        <v>75</v>
      </c>
      <c r="S5" s="12" t="s">
        <v>76</v>
      </c>
      <c r="T5" s="12" t="s">
        <v>77</v>
      </c>
      <c r="U5" s="12" t="s">
        <v>78</v>
      </c>
      <c r="V5" s="12" t="s">
        <v>79</v>
      </c>
      <c r="W5" s="12" t="s">
        <v>80</v>
      </c>
      <c r="X5" s="12" t="s">
        <v>81</v>
      </c>
      <c r="Y5" s="12" t="s">
        <v>110</v>
      </c>
      <c r="Z5" s="12" t="s">
        <v>6</v>
      </c>
      <c r="AA5" s="12" t="s">
        <v>5</v>
      </c>
    </row>
    <row r="6" spans="1:27" ht="1.5" customHeight="1">
      <c r="A6" s="14"/>
      <c r="B6" s="15"/>
      <c r="C6" s="15" t="s">
        <v>8</v>
      </c>
      <c r="D6" s="16" t="s">
        <v>2</v>
      </c>
      <c r="E6" s="5" t="s">
        <v>94</v>
      </c>
      <c r="F6" s="7" t="s">
        <v>95</v>
      </c>
      <c r="G6" s="7" t="s">
        <v>9</v>
      </c>
      <c r="H6" s="7" t="s">
        <v>66</v>
      </c>
      <c r="I6" s="7" t="s">
        <v>96</v>
      </c>
      <c r="J6" s="7" t="s">
        <v>68</v>
      </c>
      <c r="K6" s="17"/>
      <c r="M6" s="7" t="s">
        <v>82</v>
      </c>
      <c r="N6" s="7" t="s">
        <v>83</v>
      </c>
      <c r="O6" s="7" t="s">
        <v>84</v>
      </c>
      <c r="P6" s="7" t="s">
        <v>108</v>
      </c>
      <c r="Q6" s="7" t="s">
        <v>109</v>
      </c>
      <c r="R6" s="7" t="s">
        <v>85</v>
      </c>
      <c r="S6" s="7" t="s">
        <v>10</v>
      </c>
      <c r="T6" s="7" t="s">
        <v>98</v>
      </c>
      <c r="U6" s="7" t="s">
        <v>88</v>
      </c>
      <c r="V6" s="7" t="s">
        <v>89</v>
      </c>
      <c r="W6" s="7" t="s">
        <v>90</v>
      </c>
      <c r="X6" s="7" t="s">
        <v>91</v>
      </c>
      <c r="Y6" s="7" t="s">
        <v>133</v>
      </c>
      <c r="Z6" s="7" t="s">
        <v>99</v>
      </c>
      <c r="AA6" s="7" t="s">
        <v>100</v>
      </c>
    </row>
    <row r="7" spans="1:27" ht="19.5" customHeight="1" thickBot="1">
      <c r="A7" s="18" t="s">
        <v>11</v>
      </c>
      <c r="B7" s="18"/>
      <c r="C7" s="19">
        <v>50366.27</v>
      </c>
      <c r="D7" s="20">
        <v>0</v>
      </c>
      <c r="E7" s="21">
        <v>33550.59</v>
      </c>
      <c r="F7" s="22">
        <v>0.449087</v>
      </c>
      <c r="G7" s="23">
        <v>0.0790763</v>
      </c>
      <c r="H7" s="23">
        <v>0.0367698</v>
      </c>
      <c r="I7" s="23">
        <v>0.1050996</v>
      </c>
      <c r="J7" s="23">
        <v>0.2281413</v>
      </c>
      <c r="K7" s="24">
        <f>E7/E7</f>
        <v>1</v>
      </c>
      <c r="M7" s="23">
        <v>0.0207123</v>
      </c>
      <c r="N7" s="23">
        <v>0.0090326</v>
      </c>
      <c r="O7" s="23">
        <v>0.0024934</v>
      </c>
      <c r="P7" s="23">
        <v>0.0004236</v>
      </c>
      <c r="Q7" s="23">
        <v>0.0021751</v>
      </c>
      <c r="R7" s="23">
        <v>0.0045316</v>
      </c>
      <c r="S7" s="23">
        <v>0.0878721</v>
      </c>
      <c r="T7" s="23">
        <v>0.0107425</v>
      </c>
      <c r="U7" s="23">
        <v>0.0064849</v>
      </c>
      <c r="V7" s="23">
        <v>0.2113151</v>
      </c>
      <c r="W7" s="23">
        <v>0.0152553</v>
      </c>
      <c r="X7" s="23">
        <v>0.1309875</v>
      </c>
      <c r="Y7" s="23">
        <v>0.0015709</v>
      </c>
      <c r="Z7" s="23">
        <v>0.2347461</v>
      </c>
      <c r="AA7" s="23">
        <v>0.7652539</v>
      </c>
    </row>
    <row r="8" spans="1:27" ht="19.5" customHeight="1" thickTop="1">
      <c r="A8" s="25" t="s">
        <v>12</v>
      </c>
      <c r="B8" s="26" t="s">
        <v>13</v>
      </c>
      <c r="C8" s="27">
        <v>25183.3</v>
      </c>
      <c r="D8" s="28">
        <v>0</v>
      </c>
      <c r="E8" s="29">
        <v>5250.374</v>
      </c>
      <c r="F8" s="30">
        <v>0.3111511</v>
      </c>
      <c r="G8" s="31">
        <v>0.0146135</v>
      </c>
      <c r="H8" s="31">
        <v>0.0759807</v>
      </c>
      <c r="I8" s="31">
        <v>0.11653</v>
      </c>
      <c r="J8" s="31">
        <v>0.1040269</v>
      </c>
      <c r="K8" s="32">
        <f>0.5*E8/E$7</f>
        <v>0.07824562846733843</v>
      </c>
      <c r="M8" s="31">
        <v>0.0346457</v>
      </c>
      <c r="N8" s="31">
        <v>0.04127</v>
      </c>
      <c r="O8" s="31">
        <v>0</v>
      </c>
      <c r="P8" s="31">
        <v>0</v>
      </c>
      <c r="Q8" s="31">
        <v>3.12E-05</v>
      </c>
      <c r="R8" s="31">
        <v>6.51E-05</v>
      </c>
      <c r="S8" s="31">
        <v>0.0956951</v>
      </c>
      <c r="T8" s="31">
        <v>0.0116989</v>
      </c>
      <c r="U8" s="31">
        <v>0.009136</v>
      </c>
      <c r="V8" s="31">
        <v>0.0917126</v>
      </c>
      <c r="W8" s="31">
        <v>0.0093741</v>
      </c>
      <c r="X8" s="31">
        <v>0.0760631</v>
      </c>
      <c r="Y8" s="31">
        <v>0.0029403</v>
      </c>
      <c r="Z8" s="31">
        <v>0.5922392</v>
      </c>
      <c r="AA8" s="31">
        <v>0.4077608</v>
      </c>
    </row>
    <row r="9" spans="1:27" ht="19.5" customHeight="1">
      <c r="A9" s="4" t="s">
        <v>14</v>
      </c>
      <c r="B9" s="5" t="s">
        <v>15</v>
      </c>
      <c r="C9" s="33">
        <v>20146.38</v>
      </c>
      <c r="D9" s="20">
        <v>20203.41</v>
      </c>
      <c r="E9" s="21">
        <v>42282.1</v>
      </c>
      <c r="F9" s="22">
        <v>0.4467057</v>
      </c>
      <c r="G9" s="23">
        <v>0.052422</v>
      </c>
      <c r="H9" s="23">
        <v>0.0177016</v>
      </c>
      <c r="I9" s="23">
        <v>0.1133887</v>
      </c>
      <c r="J9" s="23">
        <v>0.2631935</v>
      </c>
      <c r="K9" s="34">
        <f>0.4*E9/E$7</f>
        <v>0.5040996298425751</v>
      </c>
      <c r="M9" s="23">
        <v>0.0093242</v>
      </c>
      <c r="N9" s="23">
        <v>0.0069746</v>
      </c>
      <c r="O9" s="23">
        <v>0.0002037</v>
      </c>
      <c r="P9" s="111">
        <v>1.2E-06</v>
      </c>
      <c r="Q9" s="23">
        <v>0.0005755</v>
      </c>
      <c r="R9" s="23">
        <v>0.0011991</v>
      </c>
      <c r="S9" s="23">
        <v>0.0946135</v>
      </c>
      <c r="T9" s="23">
        <v>0.0115667</v>
      </c>
      <c r="U9" s="23">
        <v>0.0072085</v>
      </c>
      <c r="V9" s="23">
        <v>0.2447858</v>
      </c>
      <c r="W9" s="23">
        <v>0.0175764</v>
      </c>
      <c r="X9" s="23">
        <v>0.1564476</v>
      </c>
      <c r="Y9" s="23">
        <v>0.0008312</v>
      </c>
      <c r="Z9" s="23">
        <v>0.1281429</v>
      </c>
      <c r="AA9" s="23">
        <v>0.871857</v>
      </c>
    </row>
    <row r="10" spans="1:27" ht="19.5" customHeight="1" thickBot="1">
      <c r="A10" s="35" t="s">
        <v>16</v>
      </c>
      <c r="B10" s="36" t="s">
        <v>17</v>
      </c>
      <c r="C10" s="37">
        <v>5036.587</v>
      </c>
      <c r="D10" s="38">
        <v>71969.84</v>
      </c>
      <c r="E10" s="39">
        <v>140127.6</v>
      </c>
      <c r="F10" s="40">
        <v>0.4778028</v>
      </c>
      <c r="G10" s="41">
        <v>0.1233239</v>
      </c>
      <c r="H10" s="41">
        <v>0.0524385</v>
      </c>
      <c r="I10" s="41">
        <v>0.0929534</v>
      </c>
      <c r="J10" s="41">
        <v>0.209087</v>
      </c>
      <c r="K10" s="24">
        <f aca="true" t="shared" si="0" ref="K10:K19">0.1*E10/E$7</f>
        <v>0.4176606134199131</v>
      </c>
      <c r="M10" s="41">
        <v>0.0318469</v>
      </c>
      <c r="N10" s="41">
        <v>0.0054769</v>
      </c>
      <c r="O10" s="41">
        <v>0.0057241</v>
      </c>
      <c r="P10" s="41">
        <v>0.0010128</v>
      </c>
      <c r="Q10" s="41">
        <v>0.0045075</v>
      </c>
      <c r="R10" s="41">
        <v>0.0093905</v>
      </c>
      <c r="S10" s="41">
        <v>0.0782698</v>
      </c>
      <c r="T10" s="41">
        <v>0.0095686</v>
      </c>
      <c r="U10" s="41">
        <v>0.0051149</v>
      </c>
      <c r="V10" s="41">
        <v>0.1933242</v>
      </c>
      <c r="W10" s="41">
        <v>0.0135556</v>
      </c>
      <c r="X10" s="41">
        <v>0.110548</v>
      </c>
      <c r="Y10" s="41">
        <v>0.0022072</v>
      </c>
      <c r="Z10" s="41">
        <v>0.2964373</v>
      </c>
      <c r="AA10" s="41">
        <v>0.7035627</v>
      </c>
    </row>
    <row r="11" spans="1:27" ht="19.5" customHeight="1" thickTop="1">
      <c r="A11" s="4" t="s">
        <v>18</v>
      </c>
      <c r="B11" s="131" t="s">
        <v>13</v>
      </c>
      <c r="C11" s="33">
        <v>5036.694</v>
      </c>
      <c r="D11" s="20">
        <v>0</v>
      </c>
      <c r="E11" s="21">
        <v>6.918113</v>
      </c>
      <c r="F11" s="22">
        <v>0.2876691</v>
      </c>
      <c r="G11" s="23">
        <v>0.0021261</v>
      </c>
      <c r="H11" s="23">
        <v>0.1320964</v>
      </c>
      <c r="I11" s="23">
        <v>0.1493867</v>
      </c>
      <c r="J11" s="23">
        <v>0.0040599</v>
      </c>
      <c r="K11" s="32">
        <f t="shared" si="0"/>
        <v>2.061994438845934E-05</v>
      </c>
      <c r="M11" s="23">
        <v>0.1308981</v>
      </c>
      <c r="N11" s="23">
        <v>0.0011983</v>
      </c>
      <c r="O11" s="23">
        <v>0</v>
      </c>
      <c r="P11" s="23">
        <v>0</v>
      </c>
      <c r="Q11" s="23">
        <v>0</v>
      </c>
      <c r="R11" s="23">
        <v>0</v>
      </c>
      <c r="S11" s="23">
        <v>0.133091</v>
      </c>
      <c r="T11" s="23">
        <v>0.0162706</v>
      </c>
      <c r="U11" s="23">
        <v>2.51E-05</v>
      </c>
      <c r="V11" s="23">
        <v>0.0022195</v>
      </c>
      <c r="W11" s="23">
        <v>0.0002577</v>
      </c>
      <c r="X11" s="23">
        <v>0.001977</v>
      </c>
      <c r="Y11" s="23">
        <v>0.0015827</v>
      </c>
      <c r="Z11" s="23">
        <v>0.989416</v>
      </c>
      <c r="AA11" s="23">
        <v>0.010584</v>
      </c>
    </row>
    <row r="12" spans="1:27" ht="19.5" customHeight="1">
      <c r="A12" s="42" t="s">
        <v>19</v>
      </c>
      <c r="B12" s="132"/>
      <c r="C12" s="33">
        <v>5036.692</v>
      </c>
      <c r="D12" s="20">
        <v>63.77611</v>
      </c>
      <c r="E12" s="21">
        <v>1112.032</v>
      </c>
      <c r="F12" s="22">
        <v>0.266162</v>
      </c>
      <c r="G12" s="23">
        <v>0.0058305</v>
      </c>
      <c r="H12" s="23">
        <v>0.1097117</v>
      </c>
      <c r="I12" s="23">
        <v>0.1122348</v>
      </c>
      <c r="J12" s="23">
        <v>0.038385</v>
      </c>
      <c r="K12" s="34">
        <f t="shared" si="0"/>
        <v>0.0033144931281387305</v>
      </c>
      <c r="M12" s="23">
        <v>0.0458664</v>
      </c>
      <c r="N12" s="23">
        <v>0.0638453</v>
      </c>
      <c r="O12" s="23">
        <v>0</v>
      </c>
      <c r="P12" s="23">
        <v>0</v>
      </c>
      <c r="Q12" s="23">
        <v>0</v>
      </c>
      <c r="R12" s="23">
        <v>0</v>
      </c>
      <c r="S12" s="23">
        <v>0.0942677</v>
      </c>
      <c r="T12" s="23">
        <v>0.0115244</v>
      </c>
      <c r="U12" s="23">
        <v>0.0064427</v>
      </c>
      <c r="V12" s="23">
        <v>0.0324601</v>
      </c>
      <c r="W12" s="23">
        <v>0.0036216</v>
      </c>
      <c r="X12" s="23">
        <v>0.0285024</v>
      </c>
      <c r="Y12" s="23">
        <v>0.0023033</v>
      </c>
      <c r="Z12" s="23">
        <v>0.8479024</v>
      </c>
      <c r="AA12" s="23">
        <v>0.1520977</v>
      </c>
    </row>
    <row r="13" spans="1:27" ht="19.5" customHeight="1">
      <c r="A13" s="4" t="s">
        <v>20</v>
      </c>
      <c r="B13" s="132"/>
      <c r="C13" s="33">
        <v>5036.541</v>
      </c>
      <c r="D13" s="20">
        <v>2505.267</v>
      </c>
      <c r="E13" s="21">
        <v>3560.633</v>
      </c>
      <c r="F13" s="22">
        <v>0.2510135</v>
      </c>
      <c r="G13" s="23">
        <v>0.005373</v>
      </c>
      <c r="H13" s="23">
        <v>0.113141</v>
      </c>
      <c r="I13" s="23">
        <v>0.1019305</v>
      </c>
      <c r="J13" s="23">
        <v>0.0305689</v>
      </c>
      <c r="K13" s="34">
        <f t="shared" si="0"/>
        <v>0.010612728419977117</v>
      </c>
      <c r="M13" s="23">
        <v>0.0289028</v>
      </c>
      <c r="N13" s="23">
        <v>0.0842383</v>
      </c>
      <c r="O13" s="23">
        <v>0</v>
      </c>
      <c r="P13" s="23">
        <v>0</v>
      </c>
      <c r="Q13" s="23">
        <v>0</v>
      </c>
      <c r="R13" s="23">
        <v>0</v>
      </c>
      <c r="S13" s="23">
        <v>0.079716</v>
      </c>
      <c r="T13" s="23">
        <v>0.0097454</v>
      </c>
      <c r="U13" s="23">
        <v>0.0124691</v>
      </c>
      <c r="V13" s="23">
        <v>0.025925</v>
      </c>
      <c r="W13" s="23">
        <v>0.0027927</v>
      </c>
      <c r="X13" s="23">
        <v>0.0224349</v>
      </c>
      <c r="Y13" s="23">
        <v>0.0018511</v>
      </c>
      <c r="Z13" s="23">
        <v>0.8804466</v>
      </c>
      <c r="AA13" s="23">
        <v>0.1195534</v>
      </c>
    </row>
    <row r="14" spans="1:27" ht="19.5" customHeight="1">
      <c r="A14" s="4" t="s">
        <v>21</v>
      </c>
      <c r="B14" s="132"/>
      <c r="C14" s="33">
        <v>5036.611</v>
      </c>
      <c r="D14" s="20">
        <v>4833.079</v>
      </c>
      <c r="E14" s="21">
        <v>6924.611</v>
      </c>
      <c r="F14" s="22">
        <v>0.2838184</v>
      </c>
      <c r="G14" s="23">
        <v>0.0119398</v>
      </c>
      <c r="H14" s="23">
        <v>0.0947716</v>
      </c>
      <c r="I14" s="23">
        <v>0.1097706</v>
      </c>
      <c r="J14" s="23">
        <v>0.0673365</v>
      </c>
      <c r="K14" s="34">
        <f t="shared" si="0"/>
        <v>0.020639312155166276</v>
      </c>
      <c r="M14" s="23">
        <v>0.03973</v>
      </c>
      <c r="N14" s="23">
        <v>0.0550416</v>
      </c>
      <c r="O14" s="23">
        <v>0</v>
      </c>
      <c r="P14" s="23">
        <v>0</v>
      </c>
      <c r="Q14" s="23">
        <v>0</v>
      </c>
      <c r="R14" s="23">
        <v>0</v>
      </c>
      <c r="S14" s="23">
        <v>0.0885166</v>
      </c>
      <c r="T14" s="23">
        <v>0.0108213</v>
      </c>
      <c r="U14" s="23">
        <v>0.0104326</v>
      </c>
      <c r="V14" s="23">
        <v>0.0578569</v>
      </c>
      <c r="W14" s="23">
        <v>0.0060876</v>
      </c>
      <c r="X14" s="23">
        <v>0.0491513</v>
      </c>
      <c r="Y14" s="23">
        <v>0.003392</v>
      </c>
      <c r="Z14" s="23">
        <v>0.7378054</v>
      </c>
      <c r="AA14" s="23">
        <v>0.2621946</v>
      </c>
    </row>
    <row r="15" spans="1:27" ht="19.5" customHeight="1" thickBot="1">
      <c r="A15" s="4" t="s">
        <v>22</v>
      </c>
      <c r="B15" s="132"/>
      <c r="C15" s="33">
        <v>5036.763</v>
      </c>
      <c r="D15" s="20">
        <v>9852.957</v>
      </c>
      <c r="E15" s="21">
        <v>14647.52</v>
      </c>
      <c r="F15" s="22">
        <v>0.342117</v>
      </c>
      <c r="G15" s="23">
        <v>0.0187962</v>
      </c>
      <c r="H15" s="23">
        <v>0.0554775</v>
      </c>
      <c r="I15" s="23">
        <v>0.1235849</v>
      </c>
      <c r="J15" s="23">
        <v>0.1442584</v>
      </c>
      <c r="K15" s="34">
        <f t="shared" si="0"/>
        <v>0.04365801018700417</v>
      </c>
      <c r="M15" s="23">
        <v>0.0327408</v>
      </c>
      <c r="N15" s="23">
        <v>0.0226201</v>
      </c>
      <c r="O15" s="23">
        <v>0</v>
      </c>
      <c r="P15" s="23">
        <v>0</v>
      </c>
      <c r="Q15" s="23">
        <v>5.6E-05</v>
      </c>
      <c r="R15" s="23">
        <v>0.0001166</v>
      </c>
      <c r="S15" s="23">
        <v>0.1030635</v>
      </c>
      <c r="T15" s="23">
        <v>0.0125997</v>
      </c>
      <c r="U15" s="23">
        <v>0.0079217</v>
      </c>
      <c r="V15" s="23">
        <v>0.1282494</v>
      </c>
      <c r="W15" s="23">
        <v>0.0129685</v>
      </c>
      <c r="X15" s="23">
        <v>0.1054667</v>
      </c>
      <c r="Y15" s="23">
        <v>0.0030405</v>
      </c>
      <c r="Z15" s="23">
        <v>0.4337712</v>
      </c>
      <c r="AA15" s="23">
        <v>0.5662288</v>
      </c>
    </row>
    <row r="16" spans="1:27" ht="19.5" customHeight="1">
      <c r="A16" s="43" t="s">
        <v>23</v>
      </c>
      <c r="B16" s="139" t="s">
        <v>15</v>
      </c>
      <c r="C16" s="44">
        <v>5036.495</v>
      </c>
      <c r="D16" s="45">
        <v>20203.41</v>
      </c>
      <c r="E16" s="46">
        <v>26126.28</v>
      </c>
      <c r="F16" s="47">
        <v>0.3898317</v>
      </c>
      <c r="G16" s="48">
        <v>0.029968</v>
      </c>
      <c r="H16" s="48">
        <v>0.0278023</v>
      </c>
      <c r="I16" s="48">
        <v>0.1261855</v>
      </c>
      <c r="J16" s="48">
        <v>0.2058759</v>
      </c>
      <c r="K16" s="49">
        <f t="shared" si="0"/>
        <v>0.07787129823946465</v>
      </c>
      <c r="M16" s="48">
        <v>0.0162272</v>
      </c>
      <c r="N16" s="48">
        <v>0.0103206</v>
      </c>
      <c r="O16" s="48">
        <v>3.76E-05</v>
      </c>
      <c r="P16" s="114">
        <v>1.09E-07</v>
      </c>
      <c r="Q16" s="48">
        <v>0.0005841</v>
      </c>
      <c r="R16" s="48">
        <v>0.0012169</v>
      </c>
      <c r="S16" s="48">
        <v>0.1066339</v>
      </c>
      <c r="T16" s="48">
        <v>0.0130362</v>
      </c>
      <c r="U16" s="48">
        <v>0.0065154</v>
      </c>
      <c r="V16" s="48">
        <v>0.1858866</v>
      </c>
      <c r="W16" s="48">
        <v>0.0184813</v>
      </c>
      <c r="X16" s="48">
        <v>0.1465711</v>
      </c>
      <c r="Y16" s="48">
        <v>0.001508</v>
      </c>
      <c r="Z16" s="48">
        <v>0.2086462</v>
      </c>
      <c r="AA16" s="48">
        <v>0.7913538</v>
      </c>
    </row>
    <row r="17" spans="1:27" ht="19.5" customHeight="1">
      <c r="A17" s="4" t="s">
        <v>24</v>
      </c>
      <c r="B17" s="134"/>
      <c r="C17" s="33">
        <v>5036.782</v>
      </c>
      <c r="D17" s="20">
        <v>31482.92</v>
      </c>
      <c r="E17" s="21">
        <v>36230.95</v>
      </c>
      <c r="F17" s="22">
        <v>0.4343314</v>
      </c>
      <c r="G17" s="23">
        <v>0.0448269</v>
      </c>
      <c r="H17" s="23">
        <v>0.0164782</v>
      </c>
      <c r="I17" s="23">
        <v>0.11808</v>
      </c>
      <c r="J17" s="23">
        <v>0.2549462</v>
      </c>
      <c r="K17" s="34">
        <f t="shared" si="0"/>
        <v>0.10798901002933183</v>
      </c>
      <c r="M17" s="23">
        <v>0.0083319</v>
      </c>
      <c r="N17" s="23">
        <v>0.0069215</v>
      </c>
      <c r="O17" s="23">
        <v>0.0001331</v>
      </c>
      <c r="P17" s="111">
        <v>2.84E-06</v>
      </c>
      <c r="Q17" s="23">
        <v>0.000524</v>
      </c>
      <c r="R17" s="23">
        <v>0.0010917</v>
      </c>
      <c r="S17" s="23">
        <v>0.0988518</v>
      </c>
      <c r="T17" s="23">
        <v>0.0120848</v>
      </c>
      <c r="U17" s="23">
        <v>0.0071434</v>
      </c>
      <c r="V17" s="23">
        <v>0.2359073</v>
      </c>
      <c r="W17" s="23">
        <v>0.0182633</v>
      </c>
      <c r="X17" s="23">
        <v>0.1600601</v>
      </c>
      <c r="Y17" s="23">
        <v>0.0007756</v>
      </c>
      <c r="Z17" s="23">
        <v>0.1205603</v>
      </c>
      <c r="AA17" s="23">
        <v>0.8794397</v>
      </c>
    </row>
    <row r="18" spans="1:27" ht="19.5" customHeight="1">
      <c r="A18" s="4" t="s">
        <v>25</v>
      </c>
      <c r="B18" s="134"/>
      <c r="C18" s="33">
        <v>5036.642</v>
      </c>
      <c r="D18" s="20">
        <v>40944.2</v>
      </c>
      <c r="E18" s="21">
        <v>46176.51</v>
      </c>
      <c r="F18" s="22">
        <v>0.4605691</v>
      </c>
      <c r="G18" s="23">
        <v>0.0572503</v>
      </c>
      <c r="H18" s="23">
        <v>0.0149673</v>
      </c>
      <c r="I18" s="23">
        <v>0.1108435</v>
      </c>
      <c r="J18" s="23">
        <v>0.277508</v>
      </c>
      <c r="K18" s="34">
        <f t="shared" si="0"/>
        <v>0.1376324827670691</v>
      </c>
      <c r="M18" s="23">
        <v>0.0074722</v>
      </c>
      <c r="N18" s="23">
        <v>0.0062648</v>
      </c>
      <c r="O18" s="23">
        <v>0.0001812</v>
      </c>
      <c r="P18" s="111">
        <v>4.58E-07</v>
      </c>
      <c r="Q18" s="23">
        <v>0.0005036</v>
      </c>
      <c r="R18" s="23">
        <v>0.0010492</v>
      </c>
      <c r="S18" s="23">
        <v>0.0921554</v>
      </c>
      <c r="T18" s="23">
        <v>0.0112662</v>
      </c>
      <c r="U18" s="23">
        <v>0.0074219</v>
      </c>
      <c r="V18" s="23">
        <v>0.2595392</v>
      </c>
      <c r="W18" s="23">
        <v>0.0173205</v>
      </c>
      <c r="X18" s="23">
        <v>0.1593764</v>
      </c>
      <c r="Y18" s="23">
        <v>0.0006483</v>
      </c>
      <c r="Z18" s="23">
        <v>0.1080041</v>
      </c>
      <c r="AA18" s="23">
        <v>0.891996</v>
      </c>
    </row>
    <row r="19" spans="1:27" ht="19.5" customHeight="1" thickBot="1">
      <c r="A19" s="50" t="s">
        <v>26</v>
      </c>
      <c r="B19" s="140"/>
      <c r="C19" s="51">
        <v>5036.462</v>
      </c>
      <c r="D19" s="52">
        <v>52111.74</v>
      </c>
      <c r="E19" s="53">
        <v>60595.02</v>
      </c>
      <c r="F19" s="54">
        <v>0.4680621</v>
      </c>
      <c r="G19" s="55">
        <v>0.0629652</v>
      </c>
      <c r="H19" s="55">
        <v>0.0161617</v>
      </c>
      <c r="I19" s="55">
        <v>0.1070058</v>
      </c>
      <c r="J19" s="55">
        <v>0.2819295</v>
      </c>
      <c r="K19" s="56">
        <f t="shared" si="0"/>
        <v>0.1806079118131753</v>
      </c>
      <c r="M19" s="55">
        <v>0.0083526</v>
      </c>
      <c r="N19" s="55">
        <v>0.0061047</v>
      </c>
      <c r="O19" s="55">
        <v>0.0003346</v>
      </c>
      <c r="P19" s="115">
        <v>1.25E-06</v>
      </c>
      <c r="Q19" s="55">
        <v>0.0006575</v>
      </c>
      <c r="R19" s="55">
        <v>0.0013698</v>
      </c>
      <c r="S19" s="55">
        <v>0.0887698</v>
      </c>
      <c r="T19" s="55">
        <v>0.0108523</v>
      </c>
      <c r="U19" s="55">
        <v>0.0073837</v>
      </c>
      <c r="V19" s="55">
        <v>0.2642469</v>
      </c>
      <c r="W19" s="55">
        <v>0.0169704</v>
      </c>
      <c r="X19" s="55">
        <v>0.1563139</v>
      </c>
      <c r="Y19" s="55">
        <v>0.0007121</v>
      </c>
      <c r="Z19" s="55">
        <v>0.1133141</v>
      </c>
      <c r="AA19" s="55">
        <v>0.8866859</v>
      </c>
    </row>
    <row r="20" spans="1:27" ht="19.5" customHeight="1">
      <c r="A20" s="4" t="s">
        <v>27</v>
      </c>
      <c r="B20" s="134" t="s">
        <v>28</v>
      </c>
      <c r="C20" s="33">
        <v>2518.433</v>
      </c>
      <c r="D20" s="20">
        <v>71969.84</v>
      </c>
      <c r="E20" s="21">
        <v>82859.66</v>
      </c>
      <c r="F20" s="22">
        <v>0.4674523</v>
      </c>
      <c r="G20" s="23">
        <v>0.0707755</v>
      </c>
      <c r="H20" s="23">
        <v>0.0218645</v>
      </c>
      <c r="I20" s="23">
        <v>0.1062611</v>
      </c>
      <c r="J20" s="23">
        <v>0.2685512</v>
      </c>
      <c r="K20" s="34">
        <f>0.05*E20/E$7</f>
        <v>0.12348465407016689</v>
      </c>
      <c r="M20" s="23">
        <v>0.0123439</v>
      </c>
      <c r="N20" s="23">
        <v>0.0061152</v>
      </c>
      <c r="O20" s="23">
        <v>0.0007541</v>
      </c>
      <c r="P20" s="111">
        <v>6.09E-06</v>
      </c>
      <c r="Q20" s="23">
        <v>0.0012726</v>
      </c>
      <c r="R20" s="23">
        <v>0.0026513</v>
      </c>
      <c r="S20" s="23">
        <v>0.0886065</v>
      </c>
      <c r="T20" s="23">
        <v>0.0108323</v>
      </c>
      <c r="U20" s="23">
        <v>0.0068223</v>
      </c>
      <c r="V20" s="23">
        <v>0.2505804</v>
      </c>
      <c r="W20" s="23">
        <v>0.0169737</v>
      </c>
      <c r="X20" s="23">
        <v>0.1467398</v>
      </c>
      <c r="Y20" s="23">
        <v>0.0009971</v>
      </c>
      <c r="Z20" s="23">
        <v>0.1436663</v>
      </c>
      <c r="AA20" s="23">
        <v>0.8563337</v>
      </c>
    </row>
    <row r="21" spans="1:27" ht="19.5" customHeight="1">
      <c r="A21" s="4" t="s">
        <v>29</v>
      </c>
      <c r="B21" s="132"/>
      <c r="C21" s="33">
        <v>2014.566</v>
      </c>
      <c r="D21" s="20">
        <v>97924.99</v>
      </c>
      <c r="E21" s="21">
        <v>131908</v>
      </c>
      <c r="F21" s="22">
        <v>0.4784932</v>
      </c>
      <c r="G21" s="23">
        <v>0.1039659</v>
      </c>
      <c r="H21" s="23">
        <v>0.0345156</v>
      </c>
      <c r="I21" s="23">
        <v>0.0989569</v>
      </c>
      <c r="J21" s="23">
        <v>0.2410549</v>
      </c>
      <c r="K21" s="34">
        <f>0.04*E21/E$7</f>
        <v>0.15726459653913688</v>
      </c>
      <c r="M21" s="23">
        <v>0.0201208</v>
      </c>
      <c r="N21" s="23">
        <v>0.0060186</v>
      </c>
      <c r="O21" s="23">
        <v>0.0020912</v>
      </c>
      <c r="P21" s="23">
        <v>6.4E-05</v>
      </c>
      <c r="Q21" s="23">
        <v>0.0030168</v>
      </c>
      <c r="R21" s="23">
        <v>0.0062849</v>
      </c>
      <c r="S21" s="23">
        <v>0.0830594</v>
      </c>
      <c r="T21" s="23">
        <v>0.0101542</v>
      </c>
      <c r="U21" s="23">
        <v>0.0057433</v>
      </c>
      <c r="V21" s="23">
        <v>0.2241442</v>
      </c>
      <c r="W21" s="23">
        <v>0.0154214</v>
      </c>
      <c r="X21" s="23">
        <v>0.1286285</v>
      </c>
      <c r="Y21" s="23">
        <v>0.0014892</v>
      </c>
      <c r="Z21" s="23">
        <v>0.2011149</v>
      </c>
      <c r="AA21" s="23">
        <v>0.798885</v>
      </c>
    </row>
    <row r="22" spans="1:27" ht="19.5" customHeight="1" thickBot="1">
      <c r="A22" s="35" t="s">
        <v>30</v>
      </c>
      <c r="B22" s="133"/>
      <c r="C22" s="37">
        <v>503.588</v>
      </c>
      <c r="D22" s="38">
        <v>208376.5</v>
      </c>
      <c r="E22" s="39">
        <v>459405.4</v>
      </c>
      <c r="F22" s="40">
        <v>0.4863457</v>
      </c>
      <c r="G22" s="41">
        <v>0.1929571</v>
      </c>
      <c r="H22" s="41">
        <v>0.1006028</v>
      </c>
      <c r="I22" s="41">
        <v>0.0740542</v>
      </c>
      <c r="J22" s="41">
        <v>0.1187316</v>
      </c>
      <c r="K22" s="24">
        <f>0.01*E22/E$7</f>
        <v>0.1369291568344998</v>
      </c>
      <c r="M22" s="41">
        <v>0.0629075</v>
      </c>
      <c r="N22" s="41">
        <v>0.0042791</v>
      </c>
      <c r="O22" s="41">
        <v>0.0143798</v>
      </c>
      <c r="P22" s="41">
        <v>0.0030108</v>
      </c>
      <c r="Q22" s="41">
        <v>0.0091375</v>
      </c>
      <c r="R22" s="41">
        <v>0.0190364</v>
      </c>
      <c r="S22" s="41">
        <v>0.0634447</v>
      </c>
      <c r="T22" s="41">
        <v>0.0077562</v>
      </c>
      <c r="U22" s="41">
        <v>0.0028532</v>
      </c>
      <c r="V22" s="41">
        <v>0.1062789</v>
      </c>
      <c r="W22" s="41">
        <v>0.0083294</v>
      </c>
      <c r="X22" s="41">
        <v>0.0571354</v>
      </c>
      <c r="Y22" s="41">
        <v>0.0041233</v>
      </c>
      <c r="Z22" s="41">
        <v>0.5437258</v>
      </c>
      <c r="AA22" s="41">
        <v>0.4562742</v>
      </c>
    </row>
    <row r="23" spans="1:27" ht="19.5" customHeight="1" thickTop="1">
      <c r="A23" s="4" t="s">
        <v>31</v>
      </c>
      <c r="B23" s="131" t="s">
        <v>32</v>
      </c>
      <c r="C23" s="33">
        <v>503.5038</v>
      </c>
      <c r="D23" s="20">
        <v>97924.99</v>
      </c>
      <c r="E23" s="21">
        <v>103029.9</v>
      </c>
      <c r="F23" s="22">
        <v>0.4671409</v>
      </c>
      <c r="G23" s="23">
        <v>0.0792153</v>
      </c>
      <c r="H23" s="23">
        <v>0.028005</v>
      </c>
      <c r="I23" s="23">
        <v>0.1055623</v>
      </c>
      <c r="J23" s="23">
        <v>0.2543583</v>
      </c>
      <c r="K23" s="34">
        <f>0.01*E23/E$7</f>
        <v>0.030708819129559275</v>
      </c>
      <c r="M23" s="23">
        <v>0.0165436</v>
      </c>
      <c r="N23" s="23">
        <v>0.0060742</v>
      </c>
      <c r="O23" s="23">
        <v>0.0012402</v>
      </c>
      <c r="P23" s="23">
        <v>2.06E-05</v>
      </c>
      <c r="Q23" s="23">
        <v>0.0019906</v>
      </c>
      <c r="R23" s="23">
        <v>0.004147</v>
      </c>
      <c r="S23" s="23">
        <v>0.0885126</v>
      </c>
      <c r="T23" s="23">
        <v>0.0108208</v>
      </c>
      <c r="U23" s="23">
        <v>0.0062288</v>
      </c>
      <c r="V23" s="23">
        <v>0.2365883</v>
      </c>
      <c r="W23" s="23">
        <v>0.0165206</v>
      </c>
      <c r="X23" s="23">
        <v>0.1373075</v>
      </c>
      <c r="Y23" s="23">
        <v>0.0012494</v>
      </c>
      <c r="Z23" s="23">
        <v>0.1745674</v>
      </c>
      <c r="AA23" s="23">
        <v>0.8254326</v>
      </c>
    </row>
    <row r="24" spans="1:27" ht="19.5" customHeight="1">
      <c r="A24" s="4" t="s">
        <v>33</v>
      </c>
      <c r="B24" s="132"/>
      <c r="C24" s="33">
        <v>503.664</v>
      </c>
      <c r="D24" s="20">
        <v>108569.1</v>
      </c>
      <c r="E24" s="21">
        <v>115575</v>
      </c>
      <c r="F24" s="22">
        <v>0.4728404</v>
      </c>
      <c r="G24" s="23">
        <v>0.0886074</v>
      </c>
      <c r="H24" s="23">
        <v>0.0288394</v>
      </c>
      <c r="I24" s="23">
        <v>0.1039701</v>
      </c>
      <c r="J24" s="23">
        <v>0.2514235</v>
      </c>
      <c r="K24" s="34">
        <f>0.01*E24/E$7</f>
        <v>0.034447978411109914</v>
      </c>
      <c r="M24" s="23">
        <v>0.0169821</v>
      </c>
      <c r="N24" s="23">
        <v>0.0057997</v>
      </c>
      <c r="O24" s="23">
        <v>0.0013891</v>
      </c>
      <c r="P24" s="23">
        <v>1.36E-05</v>
      </c>
      <c r="Q24" s="23">
        <v>0.0022409</v>
      </c>
      <c r="R24" s="23">
        <v>0.0046685</v>
      </c>
      <c r="S24" s="23">
        <v>0.0873856</v>
      </c>
      <c r="T24" s="23">
        <v>0.0106831</v>
      </c>
      <c r="U24" s="23">
        <v>0.0059014</v>
      </c>
      <c r="V24" s="23">
        <v>0.2336451</v>
      </c>
      <c r="W24" s="23">
        <v>0.0165026</v>
      </c>
      <c r="X24" s="23">
        <v>0.134864</v>
      </c>
      <c r="Y24" s="23">
        <v>0.0012758</v>
      </c>
      <c r="Z24" s="23">
        <v>0.175457</v>
      </c>
      <c r="AA24" s="23">
        <v>0.824543</v>
      </c>
    </row>
    <row r="25" spans="1:27" ht="19.5" customHeight="1">
      <c r="A25" s="4" t="s">
        <v>34</v>
      </c>
      <c r="B25" s="132"/>
      <c r="C25" s="33">
        <v>503.6745</v>
      </c>
      <c r="D25" s="20">
        <v>123780.2</v>
      </c>
      <c r="E25" s="21">
        <v>135582.6</v>
      </c>
      <c r="F25" s="22">
        <v>0.4795495</v>
      </c>
      <c r="G25" s="23">
        <v>0.104385</v>
      </c>
      <c r="H25" s="23">
        <v>0.0334717</v>
      </c>
      <c r="I25" s="23">
        <v>0.0989475</v>
      </c>
      <c r="J25" s="23">
        <v>0.2427453</v>
      </c>
      <c r="K25" s="34">
        <f>0.01*E25/E$7</f>
        <v>0.04041139067897167</v>
      </c>
      <c r="M25" s="23">
        <v>0.0193301</v>
      </c>
      <c r="N25" s="23">
        <v>0.0059636</v>
      </c>
      <c r="O25" s="23">
        <v>0.0019718</v>
      </c>
      <c r="P25" s="23">
        <v>4.71E-05</v>
      </c>
      <c r="Q25" s="23">
        <v>0.002979</v>
      </c>
      <c r="R25" s="23">
        <v>0.0062062</v>
      </c>
      <c r="S25" s="23">
        <v>0.0831413</v>
      </c>
      <c r="T25" s="23">
        <v>0.0101642</v>
      </c>
      <c r="U25" s="23">
        <v>0.0056421</v>
      </c>
      <c r="V25" s="23">
        <v>0.2257404</v>
      </c>
      <c r="W25" s="23">
        <v>0.0155332</v>
      </c>
      <c r="X25" s="23">
        <v>0.1293733</v>
      </c>
      <c r="Y25" s="23">
        <v>0.0014718</v>
      </c>
      <c r="Z25" s="23">
        <v>0.1951143</v>
      </c>
      <c r="AA25" s="23">
        <v>0.8048857</v>
      </c>
    </row>
    <row r="26" spans="1:27" ht="19.5" customHeight="1" thickBot="1">
      <c r="A26" s="35" t="s">
        <v>35</v>
      </c>
      <c r="B26" s="133"/>
      <c r="C26" s="37">
        <v>503.7241</v>
      </c>
      <c r="D26" s="38">
        <v>149868.8</v>
      </c>
      <c r="E26" s="39">
        <v>173430.3</v>
      </c>
      <c r="F26" s="40">
        <v>0.4881755</v>
      </c>
      <c r="G26" s="41">
        <v>0.1285693</v>
      </c>
      <c r="H26" s="41">
        <v>0.0429799</v>
      </c>
      <c r="I26" s="41">
        <v>0.0917014</v>
      </c>
      <c r="J26" s="41">
        <v>0.2249249</v>
      </c>
      <c r="K26" s="24">
        <f>0.01*E26/E$7</f>
        <v>0.05169217590510331</v>
      </c>
      <c r="M26" s="41">
        <v>0.0249545</v>
      </c>
      <c r="N26" s="41">
        <v>0.0061746</v>
      </c>
      <c r="O26" s="41">
        <v>0.0031578</v>
      </c>
      <c r="P26" s="41">
        <v>0.0001365</v>
      </c>
      <c r="Q26" s="41">
        <v>0.0041727</v>
      </c>
      <c r="R26" s="41">
        <v>0.008693</v>
      </c>
      <c r="S26" s="41">
        <v>0.0768746</v>
      </c>
      <c r="T26" s="41">
        <v>0.0093981</v>
      </c>
      <c r="U26" s="41">
        <v>0.0054287</v>
      </c>
      <c r="V26" s="41">
        <v>0.2091764</v>
      </c>
      <c r="W26" s="41">
        <v>0.013961</v>
      </c>
      <c r="X26" s="41">
        <v>0.1187378</v>
      </c>
      <c r="Y26" s="41">
        <v>0.0017875</v>
      </c>
      <c r="Z26" s="41">
        <v>0.2386663</v>
      </c>
      <c r="AA26" s="41">
        <v>0.7613338</v>
      </c>
    </row>
    <row r="27" spans="1:27" ht="19.5" customHeight="1" thickTop="1">
      <c r="A27" s="57" t="s">
        <v>36</v>
      </c>
      <c r="B27" s="131" t="s">
        <v>37</v>
      </c>
      <c r="C27" s="33">
        <v>453.2469</v>
      </c>
      <c r="D27" s="20">
        <v>208376.5</v>
      </c>
      <c r="E27" s="21">
        <v>321272.2</v>
      </c>
      <c r="F27" s="22">
        <v>0.4860937</v>
      </c>
      <c r="G27" s="23">
        <v>0.1708513</v>
      </c>
      <c r="H27" s="23">
        <v>0.0769546</v>
      </c>
      <c r="I27" s="23">
        <v>0.0803885</v>
      </c>
      <c r="J27" s="23">
        <v>0.1578994</v>
      </c>
      <c r="K27" s="34">
        <f>0.009*E27/E$7</f>
        <v>0.08618178696708463</v>
      </c>
      <c r="M27" s="23">
        <v>0.0477462</v>
      </c>
      <c r="N27" s="23">
        <v>0.0054519</v>
      </c>
      <c r="O27" s="23">
        <v>0.0083003</v>
      </c>
      <c r="P27" s="23">
        <v>0.000608</v>
      </c>
      <c r="Q27" s="23">
        <v>0.007419</v>
      </c>
      <c r="R27" s="23">
        <v>0.0154562</v>
      </c>
      <c r="S27" s="23">
        <v>0.0682053</v>
      </c>
      <c r="T27" s="23">
        <v>0.0083382</v>
      </c>
      <c r="U27" s="23">
        <v>0.003845</v>
      </c>
      <c r="V27" s="23">
        <v>0.1443423</v>
      </c>
      <c r="W27" s="23">
        <v>0.0106935</v>
      </c>
      <c r="X27" s="23">
        <v>0.0792105</v>
      </c>
      <c r="Y27" s="23">
        <v>0.0028636</v>
      </c>
      <c r="Z27" s="23">
        <v>0.4075766</v>
      </c>
      <c r="AA27" s="23">
        <v>0.5924234</v>
      </c>
    </row>
    <row r="28" spans="1:27" ht="19.5" customHeight="1">
      <c r="A28" s="57" t="s">
        <v>38</v>
      </c>
      <c r="B28" s="132"/>
      <c r="C28" s="33">
        <v>45.30515</v>
      </c>
      <c r="D28" s="20">
        <v>719615.1</v>
      </c>
      <c r="E28" s="21">
        <v>1193138</v>
      </c>
      <c r="F28" s="22">
        <v>0.4781199</v>
      </c>
      <c r="G28" s="23">
        <v>0.2143781</v>
      </c>
      <c r="H28" s="23">
        <v>0.1331382</v>
      </c>
      <c r="I28" s="23">
        <v>0.0653864</v>
      </c>
      <c r="J28" s="23">
        <v>0.0652171</v>
      </c>
      <c r="K28" s="34">
        <f>0.0009*E28/E$7</f>
        <v>0.032006119713543044</v>
      </c>
      <c r="M28" s="23">
        <v>0.0864184</v>
      </c>
      <c r="N28" s="23">
        <v>0.0029645</v>
      </c>
      <c r="O28" s="23">
        <v>0.0199373</v>
      </c>
      <c r="P28" s="23">
        <v>0.0035443</v>
      </c>
      <c r="Q28" s="23">
        <v>0.0114326</v>
      </c>
      <c r="R28" s="23">
        <v>0.0238179</v>
      </c>
      <c r="S28" s="23">
        <v>0.0568744</v>
      </c>
      <c r="T28" s="23">
        <v>0.006953</v>
      </c>
      <c r="U28" s="23">
        <v>0.0015589</v>
      </c>
      <c r="V28" s="23">
        <v>0.0545347</v>
      </c>
      <c r="W28" s="23">
        <v>0.0055374</v>
      </c>
      <c r="X28" s="23">
        <v>0.0263082</v>
      </c>
      <c r="Y28" s="23">
        <v>0.005145</v>
      </c>
      <c r="Z28" s="23">
        <v>0.7135397</v>
      </c>
      <c r="AA28" s="23">
        <v>0.2864604</v>
      </c>
    </row>
    <row r="29" spans="1:27" ht="19.5" customHeight="1">
      <c r="A29" s="57" t="s">
        <v>39</v>
      </c>
      <c r="B29" s="132"/>
      <c r="C29" s="58">
        <v>4.533025</v>
      </c>
      <c r="D29" s="59">
        <v>2791561</v>
      </c>
      <c r="E29" s="60">
        <v>4692240</v>
      </c>
      <c r="F29" s="22">
        <v>0.4990775</v>
      </c>
      <c r="G29" s="23">
        <v>0.2538814</v>
      </c>
      <c r="H29" s="23">
        <v>0.151042</v>
      </c>
      <c r="I29" s="23">
        <v>0.0601765</v>
      </c>
      <c r="J29" s="23">
        <v>0.0339776</v>
      </c>
      <c r="K29" s="34">
        <f>0.00009*E29/E$7</f>
        <v>0.012587009647222301</v>
      </c>
      <c r="M29" s="23">
        <v>0.0924544</v>
      </c>
      <c r="N29" s="23">
        <v>0.0013675</v>
      </c>
      <c r="O29" s="23">
        <v>0.0303012</v>
      </c>
      <c r="P29" s="23">
        <v>0.0121587</v>
      </c>
      <c r="Q29" s="23">
        <v>0.0129211</v>
      </c>
      <c r="R29" s="23">
        <v>0.0269189</v>
      </c>
      <c r="S29" s="23">
        <v>0.0530835</v>
      </c>
      <c r="T29" s="23">
        <v>0.0064896</v>
      </c>
      <c r="U29" s="23">
        <v>0.0006034</v>
      </c>
      <c r="V29" s="23">
        <v>0.0237012</v>
      </c>
      <c r="W29" s="23">
        <v>0.0026597</v>
      </c>
      <c r="X29" s="23">
        <v>0.0100834</v>
      </c>
      <c r="Y29" s="23">
        <v>0.0076167</v>
      </c>
      <c r="Z29" s="23">
        <v>0.85435</v>
      </c>
      <c r="AA29" s="23">
        <v>0.1456501</v>
      </c>
    </row>
    <row r="30" spans="1:27" ht="19.5" customHeight="1" thickBot="1">
      <c r="A30" s="61" t="s">
        <v>40</v>
      </c>
      <c r="B30" s="133"/>
      <c r="C30" s="62">
        <v>0.5028848</v>
      </c>
      <c r="D30" s="63">
        <v>11000000</v>
      </c>
      <c r="E30" s="64">
        <v>20700000</v>
      </c>
      <c r="F30" s="40">
        <v>0.5065702</v>
      </c>
      <c r="G30" s="41">
        <v>0.2664612</v>
      </c>
      <c r="H30" s="41">
        <v>0.1593918</v>
      </c>
      <c r="I30" s="41">
        <v>0.0588141</v>
      </c>
      <c r="J30" s="41">
        <v>0.0219031</v>
      </c>
      <c r="K30" s="24">
        <f>0.00001*E30/E$7</f>
        <v>0.006169787178109239</v>
      </c>
      <c r="M30" s="41">
        <v>0.0925301</v>
      </c>
      <c r="N30" s="41">
        <v>0.0006481</v>
      </c>
      <c r="O30" s="41">
        <v>0.0380307</v>
      </c>
      <c r="P30" s="41">
        <v>0.0151597</v>
      </c>
      <c r="Q30" s="41">
        <v>0.0135278</v>
      </c>
      <c r="R30" s="41">
        <v>0.0281829</v>
      </c>
      <c r="S30" s="41">
        <v>0.0521416</v>
      </c>
      <c r="T30" s="41">
        <v>0.0063744</v>
      </c>
      <c r="U30" s="41">
        <v>0.0002981</v>
      </c>
      <c r="V30" s="41">
        <v>0.0112592</v>
      </c>
      <c r="W30" s="41">
        <v>0.0013421</v>
      </c>
      <c r="X30" s="41">
        <v>0.004559</v>
      </c>
      <c r="Y30" s="41">
        <v>0.0093018</v>
      </c>
      <c r="Z30" s="41">
        <v>0.9317293</v>
      </c>
      <c r="AA30" s="41">
        <v>0.0682707</v>
      </c>
    </row>
    <row r="31" spans="4:11" ht="13.5" thickTop="1">
      <c r="D31" s="2"/>
      <c r="E31" s="2"/>
      <c r="F31" s="2"/>
      <c r="G31" s="2"/>
      <c r="H31" s="2"/>
      <c r="I31" s="2"/>
      <c r="J31" s="2"/>
      <c r="K31" s="2"/>
    </row>
    <row r="32" spans="4:11" ht="12.75">
      <c r="D32" s="2"/>
      <c r="E32" s="2"/>
      <c r="F32" s="2"/>
      <c r="G32" s="2"/>
      <c r="H32" s="2"/>
      <c r="I32" s="2"/>
      <c r="J32" s="2"/>
      <c r="K32" s="2"/>
    </row>
    <row r="33" spans="4:11" ht="12.75">
      <c r="D33" s="2"/>
      <c r="E33" s="2"/>
      <c r="F33" s="2"/>
      <c r="G33" s="2"/>
      <c r="H33" s="2"/>
      <c r="I33" s="2"/>
      <c r="J33" s="2"/>
      <c r="K33" s="2"/>
    </row>
    <row r="34" spans="4:11" ht="12.75">
      <c r="D34" s="2"/>
      <c r="E34" s="2"/>
      <c r="F34" s="2"/>
      <c r="G34" s="2"/>
      <c r="H34" s="2"/>
      <c r="I34" s="2"/>
      <c r="J34" s="2"/>
      <c r="K34" s="2"/>
    </row>
    <row r="35" spans="4:11" ht="12.75">
      <c r="D35" s="2"/>
      <c r="E35" s="2"/>
      <c r="F35" s="2"/>
      <c r="G35" s="2"/>
      <c r="H35" s="2"/>
      <c r="I35" s="2"/>
      <c r="J35" s="2"/>
      <c r="K35" s="2"/>
    </row>
    <row r="36" spans="4:11" ht="12.75">
      <c r="D36" s="2"/>
      <c r="E36" s="2"/>
      <c r="F36" s="2"/>
      <c r="G36" s="2"/>
      <c r="H36" s="2"/>
      <c r="I36" s="2"/>
      <c r="J36" s="2"/>
      <c r="K36" s="2"/>
    </row>
    <row r="37" spans="4:11" ht="12.75">
      <c r="D37" s="2"/>
      <c r="E37" s="2"/>
      <c r="F37" s="2"/>
      <c r="G37" s="2"/>
      <c r="H37" s="2"/>
      <c r="I37" s="2"/>
      <c r="J37" s="2"/>
      <c r="K37" s="2"/>
    </row>
    <row r="38" spans="4:11" ht="12.75">
      <c r="D38" s="2"/>
      <c r="E38" s="2"/>
      <c r="F38" s="2"/>
      <c r="G38" s="2"/>
      <c r="H38" s="2"/>
      <c r="I38" s="2"/>
      <c r="J38" s="2"/>
      <c r="K38" s="2"/>
    </row>
    <row r="39" spans="4:11" ht="12.75">
      <c r="D39" s="2"/>
      <c r="E39" s="2"/>
      <c r="F39" s="2"/>
      <c r="G39" s="2"/>
      <c r="H39" s="2"/>
      <c r="I39" s="2"/>
      <c r="J39" s="2"/>
      <c r="K39" s="2"/>
    </row>
    <row r="40" spans="4:11" ht="12.75">
      <c r="D40" s="2"/>
      <c r="E40" s="2"/>
      <c r="F40" s="2"/>
      <c r="G40" s="2"/>
      <c r="H40" s="2"/>
      <c r="I40" s="2"/>
      <c r="J40" s="2"/>
      <c r="K40" s="2"/>
    </row>
    <row r="41" spans="4:11" ht="12.75">
      <c r="D41" s="2"/>
      <c r="E41" s="2"/>
      <c r="F41" s="2"/>
      <c r="G41" s="2"/>
      <c r="H41" s="2"/>
      <c r="I41" s="2"/>
      <c r="J41" s="2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  <row r="45" spans="4:11" ht="12.75">
      <c r="D45" s="2"/>
      <c r="E45" s="2"/>
      <c r="F45" s="2"/>
      <c r="G45" s="2"/>
      <c r="H45" s="2"/>
      <c r="I45" s="2"/>
      <c r="J45" s="2"/>
      <c r="K45" s="2"/>
    </row>
    <row r="46" spans="4:11" ht="12.75">
      <c r="D46" s="2"/>
      <c r="E46" s="2"/>
      <c r="F46" s="2"/>
      <c r="G46" s="2"/>
      <c r="H46" s="2"/>
      <c r="I46" s="2"/>
      <c r="J46" s="2"/>
      <c r="K46" s="2"/>
    </row>
    <row r="47" spans="4:11" ht="12.75">
      <c r="D47" s="2"/>
      <c r="E47" s="2"/>
      <c r="F47" s="2"/>
      <c r="G47" s="2"/>
      <c r="H47" s="2"/>
      <c r="I47" s="2"/>
      <c r="J47" s="2"/>
      <c r="K47" s="2"/>
    </row>
    <row r="48" spans="4:11" ht="12.75">
      <c r="D48" s="2"/>
      <c r="E48" s="2"/>
      <c r="F48" s="2"/>
      <c r="G48" s="2"/>
      <c r="H48" s="2"/>
      <c r="I48" s="2"/>
      <c r="J48" s="2"/>
      <c r="K48" s="2"/>
    </row>
    <row r="49" spans="4:11" ht="12.75">
      <c r="D49" s="2"/>
      <c r="E49" s="2"/>
      <c r="F49" s="2"/>
      <c r="G49" s="2"/>
      <c r="H49" s="2"/>
      <c r="I49" s="2"/>
      <c r="J49" s="2"/>
      <c r="K49" s="2"/>
    </row>
    <row r="50" spans="4:11" ht="12.75">
      <c r="D50" s="2"/>
      <c r="E50" s="2"/>
      <c r="F50" s="2"/>
      <c r="G50" s="2"/>
      <c r="H50" s="2"/>
      <c r="I50" s="2"/>
      <c r="J50" s="2"/>
      <c r="K50" s="2"/>
    </row>
    <row r="51" spans="4:11" ht="12.75">
      <c r="D51" s="2"/>
      <c r="E51" s="2"/>
      <c r="F51" s="2"/>
      <c r="G51" s="2"/>
      <c r="H51" s="2"/>
      <c r="I51" s="2"/>
      <c r="J51" s="2"/>
      <c r="K51" s="2"/>
    </row>
    <row r="52" spans="4:11" ht="12.75">
      <c r="D52" s="2"/>
      <c r="E52" s="2"/>
      <c r="F52" s="2"/>
      <c r="G52" s="2"/>
      <c r="H52" s="2"/>
      <c r="I52" s="2"/>
      <c r="J52" s="2"/>
      <c r="K52" s="2"/>
    </row>
    <row r="53" spans="4:11" ht="12.75">
      <c r="D53" s="2"/>
      <c r="E53" s="2"/>
      <c r="F53" s="2"/>
      <c r="G53" s="2"/>
      <c r="H53" s="2"/>
      <c r="I53" s="2"/>
      <c r="J53" s="2"/>
      <c r="K53" s="2"/>
    </row>
    <row r="54" spans="4:11" ht="12.75">
      <c r="D54" s="2"/>
      <c r="E54" s="2"/>
      <c r="F54" s="2"/>
      <c r="G54" s="2"/>
      <c r="H54" s="2"/>
      <c r="I54" s="2"/>
      <c r="J54" s="2"/>
      <c r="K54" s="2"/>
    </row>
    <row r="55" spans="4:11" ht="12.75">
      <c r="D55" s="2"/>
      <c r="E55" s="2"/>
      <c r="F55" s="2"/>
      <c r="G55" s="2"/>
      <c r="H55" s="2"/>
      <c r="I55" s="2"/>
      <c r="J55" s="2"/>
      <c r="K55" s="2"/>
    </row>
    <row r="56" spans="4:11" ht="12.75">
      <c r="D56" s="2"/>
      <c r="E56" s="2"/>
      <c r="F56" s="2"/>
      <c r="G56" s="2"/>
      <c r="H56" s="2"/>
      <c r="I56" s="2"/>
      <c r="J56" s="2"/>
      <c r="K56" s="2"/>
    </row>
    <row r="57" spans="4:11" ht="12.75">
      <c r="D57" s="2"/>
      <c r="E57" s="2"/>
      <c r="F57" s="2"/>
      <c r="G57" s="2"/>
      <c r="H57" s="2"/>
      <c r="I57" s="2"/>
      <c r="J57" s="2"/>
      <c r="K57" s="2"/>
    </row>
    <row r="58" spans="4:11" ht="12.75">
      <c r="D58" s="2"/>
      <c r="E58" s="2"/>
      <c r="F58" s="2"/>
      <c r="G58" s="2"/>
      <c r="H58" s="2"/>
      <c r="I58" s="2"/>
      <c r="J58" s="2"/>
      <c r="K58" s="2"/>
    </row>
    <row r="59" spans="4:11" ht="12.75">
      <c r="D59" s="2"/>
      <c r="E59" s="2"/>
      <c r="F59" s="2"/>
      <c r="G59" s="2"/>
      <c r="H59" s="2"/>
      <c r="I59" s="2"/>
      <c r="J59" s="2"/>
      <c r="K59" s="2"/>
    </row>
    <row r="60" spans="4:11" ht="12.75">
      <c r="D60" s="2"/>
      <c r="E60" s="2"/>
      <c r="F60" s="2"/>
      <c r="G60" s="2"/>
      <c r="H60" s="2"/>
      <c r="I60" s="2"/>
      <c r="J60" s="2"/>
      <c r="K60" s="2"/>
    </row>
    <row r="61" spans="4:11" ht="12.75">
      <c r="D61" s="2"/>
      <c r="E61" s="2"/>
      <c r="F61" s="2"/>
      <c r="G61" s="2"/>
      <c r="H61" s="2"/>
      <c r="I61" s="2"/>
      <c r="J61" s="2"/>
      <c r="K61" s="2"/>
    </row>
    <row r="62" spans="4:11" ht="12.75">
      <c r="D62" s="2"/>
      <c r="E62" s="2"/>
      <c r="F62" s="2"/>
      <c r="G62" s="2"/>
      <c r="H62" s="2"/>
      <c r="I62" s="2"/>
      <c r="J62" s="2"/>
      <c r="K62" s="2"/>
    </row>
    <row r="63" spans="4:11" ht="12.75">
      <c r="D63" s="2"/>
      <c r="E63" s="2"/>
      <c r="F63" s="2"/>
      <c r="G63" s="2"/>
      <c r="H63" s="2"/>
      <c r="I63" s="2"/>
      <c r="J63" s="2"/>
      <c r="K63" s="2"/>
    </row>
    <row r="64" spans="4:11" ht="12.75">
      <c r="D64" s="2"/>
      <c r="E64" s="2"/>
      <c r="F64" s="2"/>
      <c r="G64" s="2"/>
      <c r="H64" s="2"/>
      <c r="I64" s="2"/>
      <c r="J64" s="2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0" spans="4:11" ht="12.75">
      <c r="D90" s="2"/>
      <c r="E90" s="2"/>
      <c r="F90" s="2"/>
      <c r="G90" s="2"/>
      <c r="H90" s="2"/>
      <c r="I90" s="2"/>
      <c r="J90" s="2"/>
      <c r="K90" s="2"/>
    </row>
    <row r="91" spans="4:11" ht="12.75">
      <c r="D91" s="2"/>
      <c r="E91" s="2"/>
      <c r="F91" s="2"/>
      <c r="G91" s="2"/>
      <c r="H91" s="2"/>
      <c r="I91" s="2"/>
      <c r="J91" s="2"/>
      <c r="K91" s="2"/>
    </row>
    <row r="92" spans="4:11" ht="12.75">
      <c r="D92" s="2"/>
      <c r="E92" s="2"/>
      <c r="F92" s="2"/>
      <c r="G92" s="2"/>
      <c r="H92" s="2"/>
      <c r="I92" s="2"/>
      <c r="J92" s="2"/>
      <c r="K92" s="2"/>
    </row>
    <row r="93" spans="4:11" ht="12.75">
      <c r="D93" s="2"/>
      <c r="E93" s="2"/>
      <c r="F93" s="2"/>
      <c r="G93" s="2"/>
      <c r="H93" s="2"/>
      <c r="I93" s="2"/>
      <c r="J93" s="2"/>
      <c r="K93" s="2"/>
    </row>
    <row r="94" spans="4:11" ht="12.75">
      <c r="D94" s="2"/>
      <c r="E94" s="2"/>
      <c r="F94" s="2"/>
      <c r="G94" s="2"/>
      <c r="H94" s="2"/>
      <c r="I94" s="2"/>
      <c r="J94" s="2"/>
      <c r="K94" s="2"/>
    </row>
    <row r="95" spans="4:11" ht="12.75">
      <c r="D95" s="2"/>
      <c r="E95" s="2"/>
      <c r="F95" s="2"/>
      <c r="G95" s="2"/>
      <c r="H95" s="2"/>
      <c r="I95" s="2"/>
      <c r="J95" s="2"/>
      <c r="K95" s="2"/>
    </row>
    <row r="96" spans="4:11" ht="12.75">
      <c r="D96" s="2"/>
      <c r="E96" s="2"/>
      <c r="F96" s="2"/>
      <c r="G96" s="2"/>
      <c r="H96" s="2"/>
      <c r="I96" s="2"/>
      <c r="J96" s="2"/>
      <c r="K96" s="2"/>
    </row>
    <row r="97" spans="4:11" ht="12.75">
      <c r="D97" s="2"/>
      <c r="E97" s="2"/>
      <c r="F97" s="2"/>
      <c r="G97" s="2"/>
      <c r="H97" s="2"/>
      <c r="I97" s="2"/>
      <c r="J97" s="2"/>
      <c r="K97" s="2"/>
    </row>
    <row r="98" spans="4:11" ht="12.75">
      <c r="D98" s="2"/>
      <c r="E98" s="2"/>
      <c r="F98" s="2"/>
      <c r="G98" s="2"/>
      <c r="H98" s="2"/>
      <c r="I98" s="2"/>
      <c r="J98" s="2"/>
      <c r="K98" s="2"/>
    </row>
    <row r="99" spans="4:11" ht="12.75">
      <c r="D99" s="2"/>
      <c r="E99" s="2"/>
      <c r="F99" s="2"/>
      <c r="G99" s="2"/>
      <c r="H99" s="2"/>
      <c r="I99" s="2"/>
      <c r="J99" s="2"/>
      <c r="K99" s="2"/>
    </row>
    <row r="100" spans="4:11" ht="12.75">
      <c r="D100" s="2"/>
      <c r="E100" s="2"/>
      <c r="F100" s="2"/>
      <c r="G100" s="2"/>
      <c r="H100" s="2"/>
      <c r="I100" s="2"/>
      <c r="J100" s="2"/>
      <c r="K100" s="2"/>
    </row>
    <row r="101" spans="4:11" ht="12.75">
      <c r="D101" s="2"/>
      <c r="E101" s="2"/>
      <c r="F101" s="2"/>
      <c r="G101" s="2"/>
      <c r="H101" s="2"/>
      <c r="I101" s="2"/>
      <c r="J101" s="2"/>
      <c r="K101" s="2"/>
    </row>
    <row r="102" spans="4:11" ht="12.75">
      <c r="D102" s="2"/>
      <c r="E102" s="2"/>
      <c r="F102" s="2"/>
      <c r="G102" s="2"/>
      <c r="H102" s="2"/>
      <c r="I102" s="2"/>
      <c r="J102" s="2"/>
      <c r="K102" s="2"/>
    </row>
    <row r="103" spans="4:11" ht="12.75">
      <c r="D103" s="2"/>
      <c r="E103" s="2"/>
      <c r="F103" s="2"/>
      <c r="G103" s="2"/>
      <c r="H103" s="2"/>
      <c r="I103" s="2"/>
      <c r="J103" s="2"/>
      <c r="K103" s="2"/>
    </row>
    <row r="104" spans="4:11" ht="12.75">
      <c r="D104" s="2"/>
      <c r="E104" s="2"/>
      <c r="F104" s="2"/>
      <c r="G104" s="2"/>
      <c r="H104" s="2"/>
      <c r="I104" s="2"/>
      <c r="J104" s="2"/>
      <c r="K104" s="2"/>
    </row>
    <row r="105" spans="4:11" ht="12.75">
      <c r="D105" s="2"/>
      <c r="E105" s="2"/>
      <c r="F105" s="2"/>
      <c r="G105" s="2"/>
      <c r="H105" s="2"/>
      <c r="I105" s="2"/>
      <c r="J105" s="2"/>
      <c r="K105" s="2"/>
    </row>
    <row r="106" spans="4:11" ht="12.75">
      <c r="D106" s="2"/>
      <c r="E106" s="2"/>
      <c r="F106" s="2"/>
      <c r="G106" s="2"/>
      <c r="H106" s="2"/>
      <c r="I106" s="2"/>
      <c r="J106" s="2"/>
      <c r="K106" s="2"/>
    </row>
    <row r="107" spans="4:11" ht="12.75">
      <c r="D107" s="2"/>
      <c r="E107" s="2"/>
      <c r="F107" s="2"/>
      <c r="G107" s="2"/>
      <c r="H107" s="2"/>
      <c r="I107" s="2"/>
      <c r="J107" s="2"/>
      <c r="K107" s="2"/>
    </row>
    <row r="108" spans="4:11" ht="12.75">
      <c r="D108" s="2"/>
      <c r="E108" s="2"/>
      <c r="F108" s="2"/>
      <c r="G108" s="2"/>
      <c r="H108" s="2"/>
      <c r="I108" s="2"/>
      <c r="J108" s="2"/>
      <c r="K108" s="2"/>
    </row>
    <row r="109" spans="4:11" ht="12.75">
      <c r="D109" s="2"/>
      <c r="E109" s="2"/>
      <c r="F109" s="2"/>
      <c r="G109" s="2"/>
      <c r="H109" s="2"/>
      <c r="I109" s="2"/>
      <c r="J109" s="2"/>
      <c r="K109" s="2"/>
    </row>
    <row r="110" spans="4:11" ht="12.75">
      <c r="D110" s="2"/>
      <c r="E110" s="2"/>
      <c r="F110" s="2"/>
      <c r="G110" s="2"/>
      <c r="H110" s="2"/>
      <c r="I110" s="2"/>
      <c r="J110" s="2"/>
      <c r="K110" s="2"/>
    </row>
    <row r="111" spans="4:11" ht="12.75">
      <c r="D111" s="2"/>
      <c r="E111" s="2"/>
      <c r="F111" s="2"/>
      <c r="G111" s="2"/>
      <c r="H111" s="2"/>
      <c r="I111" s="2"/>
      <c r="J111" s="2"/>
      <c r="K111" s="2"/>
    </row>
    <row r="112" spans="4:11" ht="12.75">
      <c r="D112" s="2"/>
      <c r="E112" s="2"/>
      <c r="F112" s="2"/>
      <c r="G112" s="2"/>
      <c r="H112" s="2"/>
      <c r="I112" s="2"/>
      <c r="J112" s="2"/>
      <c r="K112" s="2"/>
    </row>
    <row r="113" spans="4:11" ht="12.75">
      <c r="D113" s="2"/>
      <c r="E113" s="2"/>
      <c r="F113" s="2"/>
      <c r="G113" s="2"/>
      <c r="H113" s="2"/>
      <c r="I113" s="2"/>
      <c r="J113" s="2"/>
      <c r="K113" s="2"/>
    </row>
    <row r="114" spans="4:11" ht="12.75">
      <c r="D114" s="2"/>
      <c r="E114" s="2"/>
      <c r="F114" s="2"/>
      <c r="G114" s="2"/>
      <c r="H114" s="2"/>
      <c r="I114" s="2"/>
      <c r="J114" s="2"/>
      <c r="K114" s="2"/>
    </row>
    <row r="115" spans="4:11" ht="12.75">
      <c r="D115" s="2"/>
      <c r="E115" s="2"/>
      <c r="F115" s="2"/>
      <c r="G115" s="2"/>
      <c r="H115" s="2"/>
      <c r="I115" s="2"/>
      <c r="J115" s="2"/>
      <c r="K115" s="2"/>
    </row>
    <row r="116" spans="4:11" ht="12.75">
      <c r="D116" s="2"/>
      <c r="E116" s="2"/>
      <c r="F116" s="2"/>
      <c r="G116" s="2"/>
      <c r="H116" s="2"/>
      <c r="I116" s="2"/>
      <c r="J116" s="2"/>
      <c r="K116" s="2"/>
    </row>
    <row r="117" spans="4:11" ht="12.75">
      <c r="D117" s="2"/>
      <c r="E117" s="2"/>
      <c r="F117" s="2"/>
      <c r="G117" s="2"/>
      <c r="H117" s="2"/>
      <c r="I117" s="2"/>
      <c r="J117" s="2"/>
      <c r="K117" s="2"/>
    </row>
    <row r="118" spans="4:11" ht="12.75">
      <c r="D118" s="2"/>
      <c r="E118" s="2"/>
      <c r="F118" s="2"/>
      <c r="G118" s="2"/>
      <c r="H118" s="2"/>
      <c r="I118" s="2"/>
      <c r="J118" s="2"/>
      <c r="K118" s="2"/>
    </row>
    <row r="119" spans="4:11" ht="12.75">
      <c r="D119" s="2"/>
      <c r="E119" s="2"/>
      <c r="F119" s="2"/>
      <c r="G119" s="2"/>
      <c r="H119" s="2"/>
      <c r="I119" s="2"/>
      <c r="J119" s="2"/>
      <c r="K119" s="2"/>
    </row>
    <row r="120" spans="4:11" ht="12.75">
      <c r="D120" s="2"/>
      <c r="E120" s="2"/>
      <c r="F120" s="2"/>
      <c r="G120" s="2"/>
      <c r="H120" s="2"/>
      <c r="I120" s="2"/>
      <c r="J120" s="2"/>
      <c r="K120" s="2"/>
    </row>
    <row r="121" spans="4:11" ht="12.75">
      <c r="D121" s="2"/>
      <c r="E121" s="2"/>
      <c r="F121" s="2"/>
      <c r="G121" s="2"/>
      <c r="H121" s="2"/>
      <c r="I121" s="2"/>
      <c r="J121" s="2"/>
      <c r="K121" s="2"/>
    </row>
    <row r="122" spans="4:11" ht="12.75">
      <c r="D122" s="2"/>
      <c r="E122" s="2"/>
      <c r="F122" s="2"/>
      <c r="G122" s="2"/>
      <c r="H122" s="2"/>
      <c r="I122" s="2"/>
      <c r="J122" s="2"/>
      <c r="K122" s="2"/>
    </row>
    <row r="123" spans="4:11" ht="12.75">
      <c r="D123" s="2"/>
      <c r="E123" s="2"/>
      <c r="F123" s="2"/>
      <c r="G123" s="2"/>
      <c r="H123" s="2"/>
      <c r="I123" s="2"/>
      <c r="J123" s="2"/>
      <c r="K123" s="2"/>
    </row>
    <row r="124" spans="4:11" ht="12.75">
      <c r="D124" s="2"/>
      <c r="E124" s="2"/>
      <c r="F124" s="2"/>
      <c r="G124" s="2"/>
      <c r="H124" s="2"/>
      <c r="I124" s="2"/>
      <c r="J124" s="2"/>
      <c r="K124" s="2"/>
    </row>
    <row r="125" spans="4:11" ht="12.75">
      <c r="D125" s="2"/>
      <c r="E125" s="2"/>
      <c r="F125" s="2"/>
      <c r="G125" s="2"/>
      <c r="H125" s="2"/>
      <c r="I125" s="2"/>
      <c r="J125" s="2"/>
      <c r="K125" s="2"/>
    </row>
    <row r="126" spans="4:11" ht="12.75">
      <c r="D126" s="2"/>
      <c r="E126" s="2"/>
      <c r="F126" s="2"/>
      <c r="G126" s="2"/>
      <c r="H126" s="2"/>
      <c r="I126" s="2"/>
      <c r="J126" s="2"/>
      <c r="K126" s="2"/>
    </row>
    <row r="127" spans="4:11" ht="12.75">
      <c r="D127" s="2"/>
      <c r="E127" s="2"/>
      <c r="F127" s="2"/>
      <c r="G127" s="2"/>
      <c r="H127" s="2"/>
      <c r="I127" s="2"/>
      <c r="J127" s="2"/>
      <c r="K127" s="2"/>
    </row>
    <row r="128" spans="4:11" ht="12.75">
      <c r="D128" s="2"/>
      <c r="E128" s="2"/>
      <c r="F128" s="2"/>
      <c r="G128" s="2"/>
      <c r="H128" s="2"/>
      <c r="I128" s="2"/>
      <c r="J128" s="2"/>
      <c r="K128" s="2"/>
    </row>
    <row r="129" spans="4:11" ht="12.75">
      <c r="D129" s="2"/>
      <c r="E129" s="2"/>
      <c r="F129" s="2"/>
      <c r="G129" s="2"/>
      <c r="H129" s="2"/>
      <c r="I129" s="2"/>
      <c r="J129" s="2"/>
      <c r="K129" s="2"/>
    </row>
    <row r="130" spans="4:11" ht="12.75">
      <c r="D130" s="2"/>
      <c r="E130" s="2"/>
      <c r="F130" s="2"/>
      <c r="G130" s="2"/>
      <c r="H130" s="2"/>
      <c r="I130" s="2"/>
      <c r="J130" s="2"/>
      <c r="K130" s="2"/>
    </row>
    <row r="131" spans="4:11" ht="12.75">
      <c r="D131" s="2"/>
      <c r="E131" s="2"/>
      <c r="F131" s="2"/>
      <c r="G131" s="2"/>
      <c r="H131" s="2"/>
      <c r="I131" s="2"/>
      <c r="J131" s="2"/>
      <c r="K131" s="2"/>
    </row>
    <row r="132" spans="4:11" ht="12.75">
      <c r="D132" s="2"/>
      <c r="E132" s="2"/>
      <c r="F132" s="2"/>
      <c r="G132" s="2"/>
      <c r="H132" s="2"/>
      <c r="I132" s="2"/>
      <c r="J132" s="2"/>
      <c r="K132" s="2"/>
    </row>
    <row r="133" spans="4:11" ht="12.75">
      <c r="D133" s="2"/>
      <c r="E133" s="2"/>
      <c r="F133" s="2"/>
      <c r="G133" s="2"/>
      <c r="H133" s="2"/>
      <c r="I133" s="2"/>
      <c r="J133" s="2"/>
      <c r="K133" s="2"/>
    </row>
    <row r="134" spans="4:11" ht="12.75">
      <c r="D134" s="2"/>
      <c r="E134" s="2"/>
      <c r="F134" s="2"/>
      <c r="G134" s="2"/>
      <c r="H134" s="2"/>
      <c r="I134" s="2"/>
      <c r="J134" s="2"/>
      <c r="K134" s="2"/>
    </row>
    <row r="135" spans="4:11" ht="12.75">
      <c r="D135" s="2"/>
      <c r="E135" s="2"/>
      <c r="F135" s="2"/>
      <c r="G135" s="2"/>
      <c r="H135" s="2"/>
      <c r="I135" s="2"/>
      <c r="J135" s="2"/>
      <c r="K135" s="2"/>
    </row>
    <row r="136" spans="4:11" ht="12.75">
      <c r="D136" s="2"/>
      <c r="E136" s="2"/>
      <c r="F136" s="2"/>
      <c r="G136" s="2"/>
      <c r="H136" s="2"/>
      <c r="I136" s="2"/>
      <c r="J136" s="2"/>
      <c r="K136" s="2"/>
    </row>
    <row r="137" spans="4:11" ht="12.75">
      <c r="D137" s="2"/>
      <c r="E137" s="2"/>
      <c r="F137" s="2"/>
      <c r="G137" s="2"/>
      <c r="H137" s="2"/>
      <c r="I137" s="2"/>
      <c r="J137" s="2"/>
      <c r="K137" s="2"/>
    </row>
    <row r="138" spans="4:11" ht="12.75">
      <c r="D138" s="2"/>
      <c r="E138" s="2"/>
      <c r="F138" s="2"/>
      <c r="G138" s="2"/>
      <c r="H138" s="2"/>
      <c r="I138" s="2"/>
      <c r="J138" s="2"/>
      <c r="K138" s="2"/>
    </row>
    <row r="139" spans="4:11" ht="12.75">
      <c r="D139" s="2"/>
      <c r="E139" s="2"/>
      <c r="F139" s="2"/>
      <c r="G139" s="2"/>
      <c r="H139" s="2"/>
      <c r="I139" s="2"/>
      <c r="J139" s="2"/>
      <c r="K139" s="2"/>
    </row>
    <row r="140" spans="4:11" ht="12.75">
      <c r="D140" s="2"/>
      <c r="E140" s="2"/>
      <c r="F140" s="2"/>
      <c r="G140" s="2"/>
      <c r="H140" s="2"/>
      <c r="I140" s="2"/>
      <c r="J140" s="2"/>
      <c r="K140" s="2"/>
    </row>
    <row r="141" spans="4:11" ht="12.75">
      <c r="D141" s="2"/>
      <c r="E141" s="2"/>
      <c r="F141" s="2"/>
      <c r="G141" s="2"/>
      <c r="H141" s="2"/>
      <c r="I141" s="2"/>
      <c r="J141" s="2"/>
      <c r="K141" s="2"/>
    </row>
    <row r="142" spans="4:11" ht="12.75">
      <c r="D142" s="2"/>
      <c r="E142" s="2"/>
      <c r="F142" s="2"/>
      <c r="G142" s="2"/>
      <c r="H142" s="2"/>
      <c r="I142" s="2"/>
      <c r="J142" s="2"/>
      <c r="K142" s="2"/>
    </row>
    <row r="143" spans="4:11" ht="12.75">
      <c r="D143" s="2"/>
      <c r="E143" s="2"/>
      <c r="F143" s="2"/>
      <c r="G143" s="2"/>
      <c r="H143" s="2"/>
      <c r="I143" s="2"/>
      <c r="J143" s="2"/>
      <c r="K143" s="2"/>
    </row>
    <row r="144" spans="4:11" ht="12.75">
      <c r="D144" s="2"/>
      <c r="E144" s="2"/>
      <c r="F144" s="2"/>
      <c r="G144" s="2"/>
      <c r="H144" s="2"/>
      <c r="I144" s="2"/>
      <c r="J144" s="2"/>
      <c r="K144" s="2"/>
    </row>
    <row r="145" spans="4:11" ht="12.75">
      <c r="D145" s="2"/>
      <c r="E145" s="2"/>
      <c r="F145" s="2"/>
      <c r="G145" s="2"/>
      <c r="H145" s="2"/>
      <c r="I145" s="2"/>
      <c r="J145" s="2"/>
      <c r="K145" s="2"/>
    </row>
    <row r="146" spans="4:11" ht="12.75">
      <c r="D146" s="2"/>
      <c r="E146" s="2"/>
      <c r="F146" s="2"/>
      <c r="G146" s="2"/>
      <c r="H146" s="2"/>
      <c r="I146" s="2"/>
      <c r="J146" s="2"/>
      <c r="K146" s="2"/>
    </row>
    <row r="147" spans="4:11" ht="12.75">
      <c r="D147" s="2"/>
      <c r="E147" s="2"/>
      <c r="F147" s="2"/>
      <c r="G147" s="2"/>
      <c r="H147" s="2"/>
      <c r="I147" s="2"/>
      <c r="J147" s="2"/>
      <c r="K147" s="2"/>
    </row>
    <row r="148" spans="4:11" ht="12.75">
      <c r="D148" s="2"/>
      <c r="E148" s="2"/>
      <c r="F148" s="2"/>
      <c r="G148" s="2"/>
      <c r="H148" s="2"/>
      <c r="I148" s="2"/>
      <c r="J148" s="2"/>
      <c r="K148" s="2"/>
    </row>
    <row r="149" spans="4:11" ht="12.75">
      <c r="D149" s="2"/>
      <c r="E149" s="2"/>
      <c r="F149" s="2"/>
      <c r="G149" s="2"/>
      <c r="H149" s="2"/>
      <c r="I149" s="2"/>
      <c r="J149" s="2"/>
      <c r="K149" s="2"/>
    </row>
    <row r="150" spans="4:11" ht="12.75">
      <c r="D150" s="2"/>
      <c r="E150" s="2"/>
      <c r="F150" s="2"/>
      <c r="G150" s="2"/>
      <c r="H150" s="2"/>
      <c r="I150" s="2"/>
      <c r="J150" s="2"/>
      <c r="K150" s="2"/>
    </row>
    <row r="151" spans="4:11" ht="12.75">
      <c r="D151" s="2"/>
      <c r="E151" s="2"/>
      <c r="F151" s="2"/>
      <c r="G151" s="2"/>
      <c r="H151" s="2"/>
      <c r="I151" s="2"/>
      <c r="J151" s="2"/>
      <c r="K151" s="2"/>
    </row>
    <row r="152" spans="4:11" ht="12.75">
      <c r="D152" s="2"/>
      <c r="E152" s="2"/>
      <c r="F152" s="2"/>
      <c r="G152" s="2"/>
      <c r="H152" s="2"/>
      <c r="I152" s="2"/>
      <c r="J152" s="2"/>
      <c r="K152" s="2"/>
    </row>
    <row r="153" spans="4:11" ht="12.75">
      <c r="D153" s="2"/>
      <c r="E153" s="2"/>
      <c r="F153" s="2"/>
      <c r="G153" s="2"/>
      <c r="H153" s="2"/>
      <c r="I153" s="2"/>
      <c r="J153" s="2"/>
      <c r="K153" s="2"/>
    </row>
    <row r="154" spans="4:11" ht="12.75">
      <c r="D154" s="2"/>
      <c r="E154" s="2"/>
      <c r="F154" s="2"/>
      <c r="G154" s="2"/>
      <c r="H154" s="2"/>
      <c r="I154" s="2"/>
      <c r="J154" s="2"/>
      <c r="K154" s="2"/>
    </row>
    <row r="155" spans="4:11" ht="12.75">
      <c r="D155" s="2"/>
      <c r="E155" s="2"/>
      <c r="F155" s="2"/>
      <c r="G155" s="2"/>
      <c r="H155" s="2"/>
      <c r="I155" s="2"/>
      <c r="J155" s="2"/>
      <c r="K155" s="2"/>
    </row>
    <row r="156" spans="4:11" ht="12.75">
      <c r="D156" s="2"/>
      <c r="E156" s="2"/>
      <c r="F156" s="2"/>
      <c r="G156" s="2"/>
      <c r="H156" s="2"/>
      <c r="I156" s="2"/>
      <c r="J156" s="2"/>
      <c r="K156" s="2"/>
    </row>
    <row r="157" spans="4:11" ht="12.75">
      <c r="D157" s="2"/>
      <c r="E157" s="2"/>
      <c r="F157" s="2"/>
      <c r="G157" s="2"/>
      <c r="H157" s="2"/>
      <c r="I157" s="2"/>
      <c r="J157" s="2"/>
      <c r="K157" s="2"/>
    </row>
    <row r="158" spans="4:11" ht="12.75">
      <c r="D158" s="2"/>
      <c r="E158" s="2"/>
      <c r="F158" s="2"/>
      <c r="G158" s="2"/>
      <c r="H158" s="2"/>
      <c r="I158" s="2"/>
      <c r="J158" s="2"/>
      <c r="K158" s="2"/>
    </row>
    <row r="159" spans="4:11" ht="12.75">
      <c r="D159" s="2"/>
      <c r="E159" s="2"/>
      <c r="F159" s="2"/>
      <c r="G159" s="2"/>
      <c r="H159" s="2"/>
      <c r="I159" s="2"/>
      <c r="J159" s="2"/>
      <c r="K159" s="2"/>
    </row>
    <row r="160" spans="4:11" ht="12.75">
      <c r="D160" s="2"/>
      <c r="E160" s="2"/>
      <c r="F160" s="2"/>
      <c r="G160" s="2"/>
      <c r="H160" s="2"/>
      <c r="I160" s="2"/>
      <c r="J160" s="2"/>
      <c r="K160" s="2"/>
    </row>
    <row r="161" spans="4:11" ht="12.75">
      <c r="D161" s="2"/>
      <c r="E161" s="2"/>
      <c r="F161" s="2"/>
      <c r="G161" s="2"/>
      <c r="H161" s="2"/>
      <c r="I161" s="2"/>
      <c r="J161" s="2"/>
      <c r="K161" s="2"/>
    </row>
    <row r="162" spans="4:11" ht="12.75">
      <c r="D162" s="2"/>
      <c r="E162" s="2"/>
      <c r="F162" s="2"/>
      <c r="G162" s="2"/>
      <c r="H162" s="2"/>
      <c r="I162" s="2"/>
      <c r="J162" s="2"/>
      <c r="K162" s="2"/>
    </row>
    <row r="163" spans="4:11" ht="12.75">
      <c r="D163" s="2"/>
      <c r="E163" s="2"/>
      <c r="F163" s="2"/>
      <c r="G163" s="2"/>
      <c r="H163" s="2"/>
      <c r="I163" s="2"/>
      <c r="J163" s="2"/>
      <c r="K163" s="2"/>
    </row>
    <row r="164" spans="4:11" ht="12.75">
      <c r="D164" s="2"/>
      <c r="E164" s="2"/>
      <c r="F164" s="2"/>
      <c r="G164" s="2"/>
      <c r="H164" s="2"/>
      <c r="I164" s="2"/>
      <c r="J164" s="2"/>
      <c r="K164" s="2"/>
    </row>
    <row r="165" spans="4:11" ht="12.75">
      <c r="D165" s="2"/>
      <c r="E165" s="2"/>
      <c r="F165" s="2"/>
      <c r="G165" s="2"/>
      <c r="H165" s="2"/>
      <c r="I165" s="2"/>
      <c r="J165" s="2"/>
      <c r="K165" s="2"/>
    </row>
    <row r="166" spans="4:11" ht="12.75">
      <c r="D166" s="2"/>
      <c r="E166" s="2"/>
      <c r="F166" s="2"/>
      <c r="G166" s="2"/>
      <c r="H166" s="2"/>
      <c r="I166" s="2"/>
      <c r="J166" s="2"/>
      <c r="K166" s="2"/>
    </row>
    <row r="167" spans="4:11" ht="12.75">
      <c r="D167" s="2"/>
      <c r="E167" s="2"/>
      <c r="F167" s="2"/>
      <c r="G167" s="2"/>
      <c r="H167" s="2"/>
      <c r="I167" s="2"/>
      <c r="J167" s="2"/>
      <c r="K167" s="2"/>
    </row>
    <row r="168" spans="4:11" ht="12.75">
      <c r="D168" s="2"/>
      <c r="E168" s="2"/>
      <c r="F168" s="2"/>
      <c r="G168" s="2"/>
      <c r="H168" s="2"/>
      <c r="I168" s="2"/>
      <c r="J168" s="2"/>
      <c r="K168" s="2"/>
    </row>
    <row r="169" spans="4:11" ht="12.75">
      <c r="D169" s="2"/>
      <c r="E169" s="2"/>
      <c r="F169" s="2"/>
      <c r="G169" s="2"/>
      <c r="H169" s="2"/>
      <c r="I169" s="2"/>
      <c r="J169" s="2"/>
      <c r="K169" s="2"/>
    </row>
    <row r="170" spans="4:11" ht="12.75">
      <c r="D170" s="2"/>
      <c r="E170" s="2"/>
      <c r="F170" s="2"/>
      <c r="G170" s="2"/>
      <c r="H170" s="2"/>
      <c r="I170" s="2"/>
      <c r="J170" s="2"/>
      <c r="K170" s="2"/>
    </row>
    <row r="171" spans="4:11" ht="12.75">
      <c r="D171" s="2"/>
      <c r="E171" s="2"/>
      <c r="F171" s="2"/>
      <c r="G171" s="2"/>
      <c r="H171" s="2"/>
      <c r="I171" s="2"/>
      <c r="J171" s="2"/>
      <c r="K171" s="2"/>
    </row>
    <row r="172" spans="4:11" ht="12.75">
      <c r="D172" s="2"/>
      <c r="E172" s="2"/>
      <c r="F172" s="2"/>
      <c r="G172" s="2"/>
      <c r="H172" s="2"/>
      <c r="I172" s="2"/>
      <c r="J172" s="2"/>
      <c r="K172" s="2"/>
    </row>
    <row r="173" spans="4:11" ht="12.75">
      <c r="D173" s="2"/>
      <c r="E173" s="2"/>
      <c r="F173" s="2"/>
      <c r="G173" s="2"/>
      <c r="H173" s="2"/>
      <c r="I173" s="2"/>
      <c r="J173" s="2"/>
      <c r="K173" s="2"/>
    </row>
    <row r="174" spans="4:11" ht="12.75">
      <c r="D174" s="2"/>
      <c r="E174" s="2"/>
      <c r="F174" s="2"/>
      <c r="G174" s="2"/>
      <c r="H174" s="2"/>
      <c r="I174" s="2"/>
      <c r="J174" s="2"/>
      <c r="K174" s="2"/>
    </row>
    <row r="175" spans="4:11" ht="12.75">
      <c r="D175" s="2"/>
      <c r="E175" s="2"/>
      <c r="F175" s="2"/>
      <c r="G175" s="2"/>
      <c r="H175" s="2"/>
      <c r="I175" s="2"/>
      <c r="J175" s="2"/>
      <c r="K175" s="2"/>
    </row>
    <row r="176" spans="4:11" ht="12.75">
      <c r="D176" s="2"/>
      <c r="E176" s="2"/>
      <c r="F176" s="2"/>
      <c r="G176" s="2"/>
      <c r="H176" s="2"/>
      <c r="I176" s="2"/>
      <c r="J176" s="2"/>
      <c r="K176" s="2"/>
    </row>
    <row r="177" spans="4:11" ht="12.75">
      <c r="D177" s="2"/>
      <c r="E177" s="2"/>
      <c r="F177" s="2"/>
      <c r="G177" s="2"/>
      <c r="H177" s="2"/>
      <c r="I177" s="2"/>
      <c r="J177" s="2"/>
      <c r="K177" s="2"/>
    </row>
    <row r="178" spans="4:11" ht="12.75">
      <c r="D178" s="2"/>
      <c r="E178" s="2"/>
      <c r="F178" s="2"/>
      <c r="G178" s="2"/>
      <c r="H178" s="2"/>
      <c r="I178" s="2"/>
      <c r="J178" s="2"/>
      <c r="K178" s="2"/>
    </row>
    <row r="179" spans="4:11" ht="12.75">
      <c r="D179" s="2"/>
      <c r="E179" s="2"/>
      <c r="F179" s="2"/>
      <c r="G179" s="2"/>
      <c r="H179" s="2"/>
      <c r="I179" s="2"/>
      <c r="J179" s="2"/>
      <c r="K179" s="2"/>
    </row>
    <row r="180" spans="4:11" ht="12.75">
      <c r="D180" s="2"/>
      <c r="E180" s="2"/>
      <c r="F180" s="2"/>
      <c r="G180" s="2"/>
      <c r="H180" s="2"/>
      <c r="I180" s="2"/>
      <c r="J180" s="2"/>
      <c r="K180" s="2"/>
    </row>
    <row r="181" spans="4:11" ht="12.75">
      <c r="D181" s="2"/>
      <c r="E181" s="2"/>
      <c r="F181" s="2"/>
      <c r="G181" s="2"/>
      <c r="H181" s="2"/>
      <c r="I181" s="2"/>
      <c r="J181" s="2"/>
      <c r="K181" s="2"/>
    </row>
    <row r="182" spans="4:11" ht="12.75">
      <c r="D182" s="2"/>
      <c r="E182" s="2"/>
      <c r="F182" s="2"/>
      <c r="G182" s="2"/>
      <c r="H182" s="2"/>
      <c r="I182" s="2"/>
      <c r="J182" s="2"/>
      <c r="K182" s="2"/>
    </row>
    <row r="183" spans="4:11" ht="12.75">
      <c r="D183" s="2"/>
      <c r="E183" s="2"/>
      <c r="F183" s="2"/>
      <c r="G183" s="2"/>
      <c r="H183" s="2"/>
      <c r="I183" s="2"/>
      <c r="J183" s="2"/>
      <c r="K183" s="2"/>
    </row>
    <row r="184" spans="4:11" ht="12.75">
      <c r="D184" s="2"/>
      <c r="E184" s="2"/>
      <c r="F184" s="2"/>
      <c r="G184" s="2"/>
      <c r="H184" s="2"/>
      <c r="I184" s="2"/>
      <c r="J184" s="2"/>
      <c r="K184" s="2"/>
    </row>
    <row r="185" spans="4:11" ht="12.75">
      <c r="D185" s="2"/>
      <c r="E185" s="2"/>
      <c r="F185" s="2"/>
      <c r="G185" s="2"/>
      <c r="H185" s="2"/>
      <c r="I185" s="2"/>
      <c r="J185" s="2"/>
      <c r="K185" s="2"/>
    </row>
    <row r="186" spans="4:11" ht="12.75">
      <c r="D186" s="2"/>
      <c r="E186" s="2"/>
      <c r="F186" s="2"/>
      <c r="G186" s="2"/>
      <c r="H186" s="2"/>
      <c r="I186" s="2"/>
      <c r="J186" s="2"/>
      <c r="K186" s="2"/>
    </row>
    <row r="187" spans="4:11" ht="12.75">
      <c r="D187" s="2"/>
      <c r="E187" s="2"/>
      <c r="F187" s="2"/>
      <c r="G187" s="2"/>
      <c r="H187" s="2"/>
      <c r="I187" s="2"/>
      <c r="J187" s="2"/>
      <c r="K187" s="2"/>
    </row>
    <row r="188" spans="4:11" ht="12.75">
      <c r="D188" s="2"/>
      <c r="E188" s="2"/>
      <c r="F188" s="2"/>
      <c r="G188" s="2"/>
      <c r="H188" s="2"/>
      <c r="I188" s="2"/>
      <c r="J188" s="2"/>
      <c r="K188" s="2"/>
    </row>
    <row r="189" spans="4:11" ht="12.75">
      <c r="D189" s="2"/>
      <c r="E189" s="2"/>
      <c r="F189" s="2"/>
      <c r="G189" s="2"/>
      <c r="H189" s="2"/>
      <c r="I189" s="2"/>
      <c r="J189" s="2"/>
      <c r="K189" s="2"/>
    </row>
    <row r="190" spans="4:11" ht="12.75">
      <c r="D190" s="2"/>
      <c r="E190" s="2"/>
      <c r="F190" s="2"/>
      <c r="G190" s="2"/>
      <c r="H190" s="2"/>
      <c r="I190" s="2"/>
      <c r="J190" s="2"/>
      <c r="K190" s="2"/>
    </row>
    <row r="191" spans="4:11" ht="12.75">
      <c r="D191" s="2"/>
      <c r="E191" s="2"/>
      <c r="F191" s="2"/>
      <c r="G191" s="2"/>
      <c r="H191" s="2"/>
      <c r="I191" s="2"/>
      <c r="J191" s="2"/>
      <c r="K191" s="2"/>
    </row>
    <row r="192" spans="4:11" ht="12.75">
      <c r="D192" s="2"/>
      <c r="E192" s="2"/>
      <c r="F192" s="2"/>
      <c r="G192" s="2"/>
      <c r="H192" s="2"/>
      <c r="I192" s="2"/>
      <c r="J192" s="2"/>
      <c r="K192" s="2"/>
    </row>
    <row r="193" spans="4:11" ht="12.75">
      <c r="D193" s="2"/>
      <c r="E193" s="2"/>
      <c r="F193" s="2"/>
      <c r="G193" s="2"/>
      <c r="H193" s="2"/>
      <c r="I193" s="2"/>
      <c r="J193" s="2"/>
      <c r="K193" s="2"/>
    </row>
    <row r="194" spans="4:11" ht="12.75">
      <c r="D194" s="2"/>
      <c r="E194" s="2"/>
      <c r="F194" s="2"/>
      <c r="G194" s="2"/>
      <c r="H194" s="2"/>
      <c r="I194" s="2"/>
      <c r="J194" s="2"/>
      <c r="K194" s="2"/>
    </row>
    <row r="195" spans="4:11" ht="12.75">
      <c r="D195" s="2"/>
      <c r="E195" s="2"/>
      <c r="F195" s="2"/>
      <c r="G195" s="2"/>
      <c r="H195" s="2"/>
      <c r="I195" s="2"/>
      <c r="J195" s="2"/>
      <c r="K195" s="2"/>
    </row>
    <row r="196" spans="4:11" ht="12.75">
      <c r="D196" s="2"/>
      <c r="E196" s="2"/>
      <c r="F196" s="2"/>
      <c r="G196" s="2"/>
      <c r="H196" s="2"/>
      <c r="I196" s="2"/>
      <c r="J196" s="2"/>
      <c r="K196" s="2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4:11" ht="12.75">
      <c r="D200" s="2"/>
      <c r="E200" s="2"/>
      <c r="F200" s="2"/>
      <c r="G200" s="2"/>
      <c r="H200" s="2"/>
      <c r="I200" s="2"/>
      <c r="J200" s="2"/>
      <c r="K200" s="2"/>
    </row>
    <row r="201" spans="4:11" ht="12.75">
      <c r="D201" s="2"/>
      <c r="E201" s="2"/>
      <c r="F201" s="2"/>
      <c r="G201" s="2"/>
      <c r="H201" s="2"/>
      <c r="I201" s="2"/>
      <c r="J201" s="2"/>
      <c r="K201" s="2"/>
    </row>
    <row r="202" spans="4:11" ht="12.75">
      <c r="D202" s="2"/>
      <c r="E202" s="2"/>
      <c r="F202" s="2"/>
      <c r="G202" s="2"/>
      <c r="H202" s="2"/>
      <c r="I202" s="2"/>
      <c r="J202" s="2"/>
      <c r="K202" s="2"/>
    </row>
    <row r="203" spans="4:11" ht="12.75">
      <c r="D203" s="2"/>
      <c r="E203" s="2"/>
      <c r="F203" s="2"/>
      <c r="G203" s="2"/>
      <c r="H203" s="2"/>
      <c r="I203" s="2"/>
      <c r="J203" s="2"/>
      <c r="K203" s="2"/>
    </row>
    <row r="204" spans="4:11" ht="12.75">
      <c r="D204" s="2"/>
      <c r="E204" s="2"/>
      <c r="F204" s="2"/>
      <c r="G204" s="2"/>
      <c r="H204" s="2"/>
      <c r="I204" s="2"/>
      <c r="J204" s="2"/>
      <c r="K204" s="2"/>
    </row>
    <row r="205" spans="4:11" ht="12.75">
      <c r="D205" s="2"/>
      <c r="E205" s="2"/>
      <c r="F205" s="2"/>
      <c r="G205" s="2"/>
      <c r="H205" s="2"/>
      <c r="I205" s="2"/>
      <c r="J205" s="2"/>
      <c r="K205" s="2"/>
    </row>
    <row r="206" spans="4:11" ht="12.75">
      <c r="D206" s="2"/>
      <c r="E206" s="2"/>
      <c r="F206" s="2"/>
      <c r="G206" s="2"/>
      <c r="H206" s="2"/>
      <c r="I206" s="2"/>
      <c r="J206" s="2"/>
      <c r="K206" s="2"/>
    </row>
    <row r="207" spans="4:11" ht="12.75">
      <c r="D207" s="2"/>
      <c r="E207" s="2"/>
      <c r="F207" s="2"/>
      <c r="G207" s="2"/>
      <c r="H207" s="2"/>
      <c r="I207" s="2"/>
      <c r="J207" s="2"/>
      <c r="K207" s="2"/>
    </row>
    <row r="208" spans="4:11" ht="12.75">
      <c r="D208" s="2"/>
      <c r="E208" s="2"/>
      <c r="F208" s="2"/>
      <c r="G208" s="2"/>
      <c r="H208" s="2"/>
      <c r="I208" s="2"/>
      <c r="J208" s="2"/>
      <c r="K208" s="2"/>
    </row>
    <row r="209" spans="4:11" ht="12.75">
      <c r="D209" s="2"/>
      <c r="E209" s="2"/>
      <c r="F209" s="2"/>
      <c r="G209" s="2"/>
      <c r="H209" s="2"/>
      <c r="I209" s="2"/>
      <c r="J209" s="2"/>
      <c r="K209" s="2"/>
    </row>
    <row r="210" spans="4:11" ht="12.75">
      <c r="D210" s="2"/>
      <c r="E210" s="2"/>
      <c r="F210" s="2"/>
      <c r="G210" s="2"/>
      <c r="H210" s="2"/>
      <c r="I210" s="2"/>
      <c r="J210" s="2"/>
      <c r="K210" s="2"/>
    </row>
    <row r="211" spans="4:11" ht="12.75">
      <c r="D211" s="2"/>
      <c r="E211" s="2"/>
      <c r="F211" s="2"/>
      <c r="G211" s="2"/>
      <c r="H211" s="2"/>
      <c r="I211" s="2"/>
      <c r="J211" s="2"/>
      <c r="K211" s="2"/>
    </row>
    <row r="212" spans="4:11" ht="12.75">
      <c r="D212" s="2"/>
      <c r="E212" s="2"/>
      <c r="F212" s="2"/>
      <c r="G212" s="2"/>
      <c r="H212" s="2"/>
      <c r="I212" s="2"/>
      <c r="J212" s="2"/>
      <c r="K212" s="2"/>
    </row>
    <row r="213" spans="4:11" ht="12.75">
      <c r="D213" s="2"/>
      <c r="E213" s="2"/>
      <c r="F213" s="2"/>
      <c r="G213" s="2"/>
      <c r="H213" s="2"/>
      <c r="I213" s="2"/>
      <c r="J213" s="2"/>
      <c r="K213" s="2"/>
    </row>
    <row r="214" spans="4:11" ht="12.75">
      <c r="D214" s="2"/>
      <c r="E214" s="2"/>
      <c r="F214" s="2"/>
      <c r="G214" s="2"/>
      <c r="H214" s="2"/>
      <c r="I214" s="2"/>
      <c r="J214" s="2"/>
      <c r="K214" s="2"/>
    </row>
    <row r="215" spans="4:11" ht="12.75">
      <c r="D215" s="2"/>
      <c r="E215" s="2"/>
      <c r="F215" s="2"/>
      <c r="G215" s="2"/>
      <c r="H215" s="2"/>
      <c r="I215" s="2"/>
      <c r="J215" s="2"/>
      <c r="K215" s="2"/>
    </row>
    <row r="216" spans="4:11" ht="12.75">
      <c r="D216" s="2"/>
      <c r="E216" s="2"/>
      <c r="F216" s="2"/>
      <c r="G216" s="2"/>
      <c r="H216" s="2"/>
      <c r="I216" s="2"/>
      <c r="J216" s="2"/>
      <c r="K216" s="2"/>
    </row>
    <row r="217" spans="4:11" ht="12.75">
      <c r="D217" s="2"/>
      <c r="E217" s="2"/>
      <c r="F217" s="2"/>
      <c r="G217" s="2"/>
      <c r="H217" s="2"/>
      <c r="I217" s="2"/>
      <c r="J217" s="2"/>
      <c r="K217" s="2"/>
    </row>
    <row r="218" spans="4:11" ht="12.75">
      <c r="D218" s="2"/>
      <c r="E218" s="2"/>
      <c r="F218" s="2"/>
      <c r="G218" s="2"/>
      <c r="H218" s="2"/>
      <c r="I218" s="2"/>
      <c r="J218" s="2"/>
      <c r="K218" s="2"/>
    </row>
    <row r="219" spans="6:11" ht="12.75">
      <c r="F219" s="2"/>
      <c r="G219" s="2"/>
      <c r="H219" s="2"/>
      <c r="I219" s="2"/>
      <c r="J219" s="2"/>
      <c r="K219" s="2"/>
    </row>
    <row r="220" spans="6:11" ht="12.75">
      <c r="F220" s="2"/>
      <c r="G220" s="2"/>
      <c r="H220" s="2"/>
      <c r="I220" s="2"/>
      <c r="J220" s="2"/>
      <c r="K220" s="2"/>
    </row>
    <row r="221" spans="6:11" ht="12.75">
      <c r="F221" s="2"/>
      <c r="G221" s="2"/>
      <c r="H221" s="2"/>
      <c r="I221" s="2"/>
      <c r="J221" s="2"/>
      <c r="K221" s="2"/>
    </row>
    <row r="222" spans="6:11" ht="12.75">
      <c r="F222" s="2"/>
      <c r="G222" s="2"/>
      <c r="H222" s="2"/>
      <c r="I222" s="2"/>
      <c r="J222" s="2"/>
      <c r="K222" s="2"/>
    </row>
    <row r="223" spans="6:11" ht="12.75">
      <c r="F223" s="2"/>
      <c r="G223" s="2"/>
      <c r="H223" s="2"/>
      <c r="I223" s="2"/>
      <c r="J223" s="2"/>
      <c r="K223" s="2"/>
    </row>
    <row r="224" spans="6:11" ht="12.75">
      <c r="F224" s="2"/>
      <c r="G224" s="2"/>
      <c r="H224" s="2"/>
      <c r="I224" s="2"/>
      <c r="J224" s="2"/>
      <c r="K224" s="2"/>
    </row>
    <row r="225" spans="6:11" ht="12.75">
      <c r="F225" s="2"/>
      <c r="G225" s="2"/>
      <c r="H225" s="2"/>
      <c r="I225" s="2"/>
      <c r="J225" s="2"/>
      <c r="K225" s="2"/>
    </row>
    <row r="226" spans="6:11" ht="12.75">
      <c r="F226" s="2"/>
      <c r="G226" s="2"/>
      <c r="H226" s="2"/>
      <c r="I226" s="2"/>
      <c r="J226" s="2"/>
      <c r="K226" s="2"/>
    </row>
    <row r="227" spans="6:11" ht="12.75">
      <c r="F227" s="2"/>
      <c r="G227" s="2"/>
      <c r="H227" s="2"/>
      <c r="I227" s="2"/>
      <c r="J227" s="2"/>
      <c r="K227" s="2"/>
    </row>
    <row r="228" spans="6:11" ht="12.75">
      <c r="F228" s="2"/>
      <c r="G228" s="2"/>
      <c r="H228" s="2"/>
      <c r="I228" s="2"/>
      <c r="J228" s="2"/>
      <c r="K228" s="2"/>
    </row>
    <row r="229" spans="6:11" ht="12.75">
      <c r="F229" s="2"/>
      <c r="G229" s="2"/>
      <c r="H229" s="2"/>
      <c r="I229" s="2"/>
      <c r="J229" s="2"/>
      <c r="K229" s="2"/>
    </row>
    <row r="230" spans="6:11" ht="12.75">
      <c r="F230" s="2"/>
      <c r="G230" s="2"/>
      <c r="H230" s="2"/>
      <c r="I230" s="2"/>
      <c r="J230" s="2"/>
      <c r="K230" s="2"/>
    </row>
  </sheetData>
  <mergeCells count="6">
    <mergeCell ref="B27:B30"/>
    <mergeCell ref="B20:B22"/>
    <mergeCell ref="A3:K3"/>
    <mergeCell ref="B11:B15"/>
    <mergeCell ref="B16:B19"/>
    <mergeCell ref="B23:B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0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11.7109375" style="1" customWidth="1"/>
    <col min="2" max="2" width="9.7109375" style="1" customWidth="1"/>
    <col min="3" max="3" width="8.7109375" style="1" customWidth="1"/>
    <col min="4" max="5" width="11.7109375" style="1" customWidth="1"/>
    <col min="6" max="11" width="10.7109375" style="1" customWidth="1"/>
    <col min="12" max="16384" width="11.421875" style="1" customWidth="1"/>
  </cols>
  <sheetData>
    <row r="1" spans="3:4" ht="12.75">
      <c r="C1" s="2"/>
      <c r="D1" s="3"/>
    </row>
    <row r="2" ht="13.5" thickBot="1"/>
    <row r="3" spans="1:11" ht="39.75" customHeight="1" thickTop="1">
      <c r="A3" s="123" t="s">
        <v>101</v>
      </c>
      <c r="B3" s="135"/>
      <c r="C3" s="135"/>
      <c r="D3" s="136"/>
      <c r="E3" s="136"/>
      <c r="F3" s="137"/>
      <c r="G3" s="137"/>
      <c r="H3" s="137"/>
      <c r="I3" s="137"/>
      <c r="J3" s="137"/>
      <c r="K3" s="138"/>
    </row>
    <row r="4" spans="1:11" ht="9.75" customHeight="1">
      <c r="A4" s="4"/>
      <c r="B4" s="5"/>
      <c r="C4" s="5"/>
      <c r="D4" s="6"/>
      <c r="E4" s="6"/>
      <c r="F4" s="7"/>
      <c r="G4" s="7"/>
      <c r="H4" s="7"/>
      <c r="I4" s="7"/>
      <c r="J4" s="7"/>
      <c r="K4" s="8"/>
    </row>
    <row r="5" spans="1:27" ht="30" customHeight="1">
      <c r="A5" s="9" t="s">
        <v>0</v>
      </c>
      <c r="B5" s="10"/>
      <c r="C5" s="10" t="s">
        <v>1</v>
      </c>
      <c r="D5" s="11" t="s">
        <v>2</v>
      </c>
      <c r="E5" s="12" t="s">
        <v>3</v>
      </c>
      <c r="F5" s="12" t="s">
        <v>4</v>
      </c>
      <c r="G5" s="12" t="s">
        <v>61</v>
      </c>
      <c r="H5" s="12" t="s">
        <v>70</v>
      </c>
      <c r="I5" s="12" t="s">
        <v>62</v>
      </c>
      <c r="J5" s="12" t="s">
        <v>71</v>
      </c>
      <c r="K5" s="13" t="s">
        <v>7</v>
      </c>
      <c r="M5" s="12" t="s">
        <v>72</v>
      </c>
      <c r="N5" s="12" t="s">
        <v>73</v>
      </c>
      <c r="O5" s="12" t="s">
        <v>74</v>
      </c>
      <c r="P5" s="12" t="s">
        <v>107</v>
      </c>
      <c r="Q5" s="12" t="s">
        <v>106</v>
      </c>
      <c r="R5" s="12" t="s">
        <v>75</v>
      </c>
      <c r="S5" s="12" t="s">
        <v>76</v>
      </c>
      <c r="T5" s="12" t="s">
        <v>77</v>
      </c>
      <c r="U5" s="12" t="s">
        <v>78</v>
      </c>
      <c r="V5" s="12" t="s">
        <v>79</v>
      </c>
      <c r="W5" s="12" t="s">
        <v>80</v>
      </c>
      <c r="X5" s="12" t="s">
        <v>81</v>
      </c>
      <c r="Y5" s="12" t="s">
        <v>110</v>
      </c>
      <c r="Z5" s="12" t="s">
        <v>6</v>
      </c>
      <c r="AA5" s="12" t="s">
        <v>5</v>
      </c>
    </row>
    <row r="6" spans="1:27" ht="1.5" customHeight="1">
      <c r="A6" s="14"/>
      <c r="B6" s="15"/>
      <c r="C6" s="15" t="s">
        <v>8</v>
      </c>
      <c r="D6" s="16" t="s">
        <v>2</v>
      </c>
      <c r="E6" s="5" t="s">
        <v>63</v>
      </c>
      <c r="F6" s="7" t="s">
        <v>64</v>
      </c>
      <c r="G6" s="7" t="s">
        <v>65</v>
      </c>
      <c r="H6" s="7" t="s">
        <v>134</v>
      </c>
      <c r="I6" s="7" t="s">
        <v>67</v>
      </c>
      <c r="J6" s="7" t="s">
        <v>68</v>
      </c>
      <c r="K6" s="17"/>
      <c r="M6" s="7" t="s">
        <v>82</v>
      </c>
      <c r="N6" s="7" t="s">
        <v>83</v>
      </c>
      <c r="O6" s="7" t="s">
        <v>84</v>
      </c>
      <c r="P6" s="7" t="s">
        <v>108</v>
      </c>
      <c r="Q6" s="7" t="s">
        <v>109</v>
      </c>
      <c r="R6" s="7" t="s">
        <v>85</v>
      </c>
      <c r="S6" s="7" t="s">
        <v>86</v>
      </c>
      <c r="T6" s="7" t="s">
        <v>87</v>
      </c>
      <c r="U6" s="7" t="s">
        <v>88</v>
      </c>
      <c r="V6" s="7" t="s">
        <v>89</v>
      </c>
      <c r="W6" s="7" t="s">
        <v>90</v>
      </c>
      <c r="X6" s="7" t="s">
        <v>91</v>
      </c>
      <c r="Y6" s="7" t="s">
        <v>133</v>
      </c>
      <c r="Z6" s="7" t="s">
        <v>92</v>
      </c>
      <c r="AA6" s="7" t="s">
        <v>93</v>
      </c>
    </row>
    <row r="7" spans="1:27" ht="19.5" customHeight="1" thickBot="1">
      <c r="A7" s="18" t="s">
        <v>11</v>
      </c>
      <c r="B7" s="18"/>
      <c r="C7" s="19">
        <v>20222.23</v>
      </c>
      <c r="D7" s="20">
        <v>19476.1</v>
      </c>
      <c r="E7" s="21">
        <v>63551.33</v>
      </c>
      <c r="F7" s="22">
        <v>0.4687131</v>
      </c>
      <c r="G7" s="23">
        <v>0.0820802</v>
      </c>
      <c r="H7" s="23">
        <v>0.0208442</v>
      </c>
      <c r="I7" s="23">
        <v>0.1060237</v>
      </c>
      <c r="J7" s="23">
        <v>0.2597651</v>
      </c>
      <c r="K7" s="24">
        <f>E7/E7</f>
        <v>1</v>
      </c>
      <c r="M7" s="23">
        <v>0.0118523</v>
      </c>
      <c r="N7" s="23">
        <v>0.0048058</v>
      </c>
      <c r="O7" s="23">
        <v>0.0015228</v>
      </c>
      <c r="P7" s="23">
        <v>0.0002594</v>
      </c>
      <c r="Q7" s="23">
        <v>0.0014029</v>
      </c>
      <c r="R7" s="23">
        <v>0.0029227</v>
      </c>
      <c r="S7" s="23">
        <v>0.0890459</v>
      </c>
      <c r="T7" s="23">
        <v>0.010886</v>
      </c>
      <c r="U7" s="23">
        <v>0.0060917</v>
      </c>
      <c r="V7" s="23">
        <v>0.2415206</v>
      </c>
      <c r="W7" s="23">
        <v>0.0174296</v>
      </c>
      <c r="X7" s="23">
        <v>0.1482206</v>
      </c>
      <c r="Y7" s="23">
        <v>0.0008148</v>
      </c>
      <c r="Z7" s="23">
        <v>0.1319405</v>
      </c>
      <c r="AA7" s="23">
        <v>0.8680595</v>
      </c>
    </row>
    <row r="8" spans="1:27" ht="19.5" customHeight="1" thickTop="1">
      <c r="A8" s="25" t="s">
        <v>12</v>
      </c>
      <c r="B8" s="26" t="s">
        <v>13</v>
      </c>
      <c r="C8" s="27">
        <v>10111.16</v>
      </c>
      <c r="D8" s="28">
        <v>19476.1</v>
      </c>
      <c r="E8" s="29">
        <v>35999.26</v>
      </c>
      <c r="F8" s="30">
        <v>0.4521673</v>
      </c>
      <c r="G8" s="31">
        <v>0.0570646</v>
      </c>
      <c r="H8" s="31">
        <v>0.0077042</v>
      </c>
      <c r="I8" s="31">
        <v>0.1186684</v>
      </c>
      <c r="J8" s="31">
        <v>0.2687301</v>
      </c>
      <c r="K8" s="32">
        <f>0.5*E8/E$7</f>
        <v>0.28322979235839757</v>
      </c>
      <c r="M8" s="31">
        <v>0.0028176</v>
      </c>
      <c r="N8" s="31">
        <v>0.0048691</v>
      </c>
      <c r="O8" s="110">
        <v>5.87E-09</v>
      </c>
      <c r="P8" s="110">
        <v>0</v>
      </c>
      <c r="Q8" s="110">
        <v>8.37E-06</v>
      </c>
      <c r="R8" s="31">
        <v>1.74E-05</v>
      </c>
      <c r="S8" s="31">
        <v>0.0999607</v>
      </c>
      <c r="T8" s="31">
        <v>0.0122204</v>
      </c>
      <c r="U8" s="31">
        <v>0.0064872</v>
      </c>
      <c r="V8" s="31">
        <v>0.2485637</v>
      </c>
      <c r="W8" s="31">
        <v>0.0199601</v>
      </c>
      <c r="X8" s="31">
        <v>0.1720385</v>
      </c>
      <c r="Y8" s="31">
        <v>0.0002063</v>
      </c>
      <c r="Z8" s="31">
        <v>0.0604998</v>
      </c>
      <c r="AA8" s="31">
        <v>0.9395002</v>
      </c>
    </row>
    <row r="9" spans="1:27" ht="19.5" customHeight="1">
      <c r="A9" s="4" t="s">
        <v>14</v>
      </c>
      <c r="B9" s="5" t="s">
        <v>15</v>
      </c>
      <c r="C9" s="33">
        <v>8089.013</v>
      </c>
      <c r="D9" s="20">
        <v>48371.74</v>
      </c>
      <c r="E9" s="21">
        <v>65568.23</v>
      </c>
      <c r="F9" s="22">
        <v>0.4856136</v>
      </c>
      <c r="G9" s="23">
        <v>0.0770499</v>
      </c>
      <c r="H9" s="23">
        <v>0.011042</v>
      </c>
      <c r="I9" s="23">
        <v>0.1073144</v>
      </c>
      <c r="J9" s="23">
        <v>0.2902073</v>
      </c>
      <c r="K9" s="34">
        <f>0.4*E9/E$7</f>
        <v>0.412694620238475</v>
      </c>
      <c r="M9" s="23">
        <v>0.0052645</v>
      </c>
      <c r="N9" s="23">
        <v>0.0052324</v>
      </c>
      <c r="O9" s="23">
        <v>3.39E-05</v>
      </c>
      <c r="P9" s="111">
        <v>1.38E-07</v>
      </c>
      <c r="Q9" s="23">
        <v>0.0002454</v>
      </c>
      <c r="R9" s="23">
        <v>0.0005113</v>
      </c>
      <c r="S9" s="23">
        <v>0.0892338</v>
      </c>
      <c r="T9" s="23">
        <v>0.010909</v>
      </c>
      <c r="U9" s="23">
        <v>0.0071716</v>
      </c>
      <c r="V9" s="23">
        <v>0.2715925</v>
      </c>
      <c r="W9" s="23">
        <v>0.0181871</v>
      </c>
      <c r="X9" s="23">
        <v>0.1604684</v>
      </c>
      <c r="Y9" s="23">
        <v>0.0004278</v>
      </c>
      <c r="Z9" s="23">
        <v>0.0820854</v>
      </c>
      <c r="AA9" s="23">
        <v>0.9179145</v>
      </c>
    </row>
    <row r="10" spans="1:27" ht="19.5" customHeight="1" thickBot="1">
      <c r="A10" s="35" t="s">
        <v>16</v>
      </c>
      <c r="B10" s="36" t="s">
        <v>17</v>
      </c>
      <c r="C10" s="37">
        <v>2022.055</v>
      </c>
      <c r="D10" s="38">
        <v>100678.5</v>
      </c>
      <c r="E10" s="39">
        <v>193255.4</v>
      </c>
      <c r="F10" s="40">
        <v>0.4611867</v>
      </c>
      <c r="G10" s="41">
        <v>0.1122091</v>
      </c>
      <c r="H10" s="41">
        <v>0.0463878</v>
      </c>
      <c r="I10" s="41">
        <v>0.0924937</v>
      </c>
      <c r="J10" s="41">
        <v>0.2100961</v>
      </c>
      <c r="K10" s="24">
        <f aca="true" t="shared" si="0" ref="K10:K19">0.1*E10/E$7</f>
        <v>0.3040933997762124</v>
      </c>
      <c r="M10" s="41">
        <v>0.0292092</v>
      </c>
      <c r="N10" s="41">
        <v>0.0041676</v>
      </c>
      <c r="O10" s="41">
        <v>0.0049621</v>
      </c>
      <c r="P10" s="41">
        <v>0.0008529</v>
      </c>
      <c r="Q10" s="41">
        <v>0.0042729</v>
      </c>
      <c r="R10" s="41">
        <v>0.0089018</v>
      </c>
      <c r="S10" s="41">
        <v>0.0786242</v>
      </c>
      <c r="T10" s="41">
        <v>0.009612</v>
      </c>
      <c r="U10" s="41">
        <v>0.0042575</v>
      </c>
      <c r="V10" s="41">
        <v>0.1941447</v>
      </c>
      <c r="W10" s="41">
        <v>0.0140445</v>
      </c>
      <c r="X10" s="41">
        <v>0.1094114</v>
      </c>
      <c r="Y10" s="41">
        <v>0.0019069</v>
      </c>
      <c r="Z10" s="41">
        <v>0.2661519</v>
      </c>
      <c r="AA10" s="41">
        <v>0.7338481</v>
      </c>
    </row>
    <row r="11" spans="1:27" ht="19.5" customHeight="1" thickTop="1">
      <c r="A11" s="4" t="s">
        <v>18</v>
      </c>
      <c r="B11" s="131" t="s">
        <v>13</v>
      </c>
      <c r="C11" s="33">
        <v>2022.25</v>
      </c>
      <c r="D11" s="20">
        <v>19476.1</v>
      </c>
      <c r="E11" s="21">
        <v>25382.71</v>
      </c>
      <c r="F11" s="22">
        <v>0.4046166</v>
      </c>
      <c r="G11" s="23">
        <v>0.034394</v>
      </c>
      <c r="H11" s="23">
        <v>0.0057962</v>
      </c>
      <c r="I11" s="23">
        <v>0.1346485</v>
      </c>
      <c r="J11" s="23">
        <v>0.2297779</v>
      </c>
      <c r="K11" s="32">
        <f t="shared" si="0"/>
        <v>0.03994048590328479</v>
      </c>
      <c r="M11" s="23">
        <v>0.0020089</v>
      </c>
      <c r="N11" s="23">
        <v>0.0037873</v>
      </c>
      <c r="O11" s="23">
        <v>0</v>
      </c>
      <c r="P11" s="23">
        <v>0</v>
      </c>
      <c r="Q11" s="23">
        <v>0</v>
      </c>
      <c r="R11" s="23">
        <v>0</v>
      </c>
      <c r="S11" s="23">
        <v>0.1162556</v>
      </c>
      <c r="T11" s="23">
        <v>0.0142125</v>
      </c>
      <c r="U11" s="23">
        <v>0.0041804</v>
      </c>
      <c r="V11" s="23">
        <v>0.2055671</v>
      </c>
      <c r="W11" s="23">
        <v>0.0240811</v>
      </c>
      <c r="X11" s="23">
        <v>0.1797565</v>
      </c>
      <c r="Y11" s="23">
        <v>0.0001297</v>
      </c>
      <c r="Z11" s="23">
        <v>0.0456774</v>
      </c>
      <c r="AA11" s="23">
        <v>0.9543225</v>
      </c>
    </row>
    <row r="12" spans="1:27" ht="19.5" customHeight="1">
      <c r="A12" s="42" t="s">
        <v>19</v>
      </c>
      <c r="B12" s="132"/>
      <c r="C12" s="33">
        <v>2022.2</v>
      </c>
      <c r="D12" s="20">
        <v>29039.33</v>
      </c>
      <c r="E12" s="21">
        <v>31626.04</v>
      </c>
      <c r="F12" s="22">
        <v>0.435073</v>
      </c>
      <c r="G12" s="23">
        <v>0.0498802</v>
      </c>
      <c r="H12" s="23">
        <v>0.0069556</v>
      </c>
      <c r="I12" s="23">
        <v>0.1243115</v>
      </c>
      <c r="J12" s="23">
        <v>0.2539257</v>
      </c>
      <c r="K12" s="34">
        <f t="shared" si="0"/>
        <v>0.049764560395510214</v>
      </c>
      <c r="M12" s="23">
        <v>0.0024424</v>
      </c>
      <c r="N12" s="23">
        <v>0.0045131</v>
      </c>
      <c r="O12" s="23">
        <v>0</v>
      </c>
      <c r="P12" s="23">
        <v>0</v>
      </c>
      <c r="Q12" s="23">
        <v>0</v>
      </c>
      <c r="R12" s="23">
        <v>0</v>
      </c>
      <c r="S12" s="23">
        <v>0.105678</v>
      </c>
      <c r="T12" s="23">
        <v>0.0129194</v>
      </c>
      <c r="U12" s="23">
        <v>0.0057141</v>
      </c>
      <c r="V12" s="23">
        <v>0.2325521</v>
      </c>
      <c r="W12" s="23">
        <v>0.0211985</v>
      </c>
      <c r="X12" s="23">
        <v>0.1755734</v>
      </c>
      <c r="Y12" s="23">
        <v>0.0001751</v>
      </c>
      <c r="Z12" s="23">
        <v>0.054748</v>
      </c>
      <c r="AA12" s="23">
        <v>0.9452521</v>
      </c>
    </row>
    <row r="13" spans="1:27" ht="19.5" customHeight="1">
      <c r="A13" s="4" t="s">
        <v>20</v>
      </c>
      <c r="B13" s="132"/>
      <c r="C13" s="33">
        <v>2022.245</v>
      </c>
      <c r="D13" s="20">
        <v>34046.93</v>
      </c>
      <c r="E13" s="21">
        <v>36341.79</v>
      </c>
      <c r="F13" s="22">
        <v>0.4550269</v>
      </c>
      <c r="G13" s="23">
        <v>0.0600541</v>
      </c>
      <c r="H13" s="23">
        <v>0.0078738</v>
      </c>
      <c r="I13" s="23">
        <v>0.1181251</v>
      </c>
      <c r="J13" s="23">
        <v>0.268974</v>
      </c>
      <c r="K13" s="34">
        <f t="shared" si="0"/>
        <v>0.057184940110616096</v>
      </c>
      <c r="M13" s="23">
        <v>0.0028311</v>
      </c>
      <c r="N13" s="23">
        <v>0.005038</v>
      </c>
      <c r="O13" s="111">
        <v>0</v>
      </c>
      <c r="P13" s="111">
        <v>0</v>
      </c>
      <c r="Q13" s="111">
        <v>2.23E-06</v>
      </c>
      <c r="R13" s="111">
        <v>4.65E-06</v>
      </c>
      <c r="S13" s="23">
        <v>0.0992729</v>
      </c>
      <c r="T13" s="23">
        <v>0.0121363</v>
      </c>
      <c r="U13" s="23">
        <v>0.0067159</v>
      </c>
      <c r="V13" s="23">
        <v>0.2490042</v>
      </c>
      <c r="W13" s="23">
        <v>0.0197618</v>
      </c>
      <c r="X13" s="23">
        <v>0.1720112</v>
      </c>
      <c r="Y13" s="23">
        <v>0.000208</v>
      </c>
      <c r="Z13" s="23">
        <v>0.0619944</v>
      </c>
      <c r="AA13" s="23">
        <v>0.9380056</v>
      </c>
    </row>
    <row r="14" spans="1:27" ht="19.5" customHeight="1">
      <c r="A14" s="4" t="s">
        <v>21</v>
      </c>
      <c r="B14" s="132"/>
      <c r="C14" s="33">
        <v>2022.21</v>
      </c>
      <c r="D14" s="20">
        <v>38626.07</v>
      </c>
      <c r="E14" s="21">
        <v>40922.74</v>
      </c>
      <c r="F14" s="22">
        <v>0.4666774</v>
      </c>
      <c r="G14" s="23">
        <v>0.0639505</v>
      </c>
      <c r="H14" s="23">
        <v>0.0083432</v>
      </c>
      <c r="I14" s="23">
        <v>0.1136108</v>
      </c>
      <c r="J14" s="23">
        <v>0.2807729</v>
      </c>
      <c r="K14" s="34">
        <f t="shared" si="0"/>
        <v>0.06439320782114237</v>
      </c>
      <c r="M14" s="23">
        <v>0.0030581</v>
      </c>
      <c r="N14" s="23">
        <v>0.0052653</v>
      </c>
      <c r="O14" s="111">
        <v>0</v>
      </c>
      <c r="P14" s="111">
        <v>0</v>
      </c>
      <c r="Q14" s="111">
        <v>9.46E-06</v>
      </c>
      <c r="R14" s="23">
        <v>1.97E-05</v>
      </c>
      <c r="S14" s="23">
        <v>0.094713</v>
      </c>
      <c r="T14" s="23">
        <v>0.0115789</v>
      </c>
      <c r="U14" s="23">
        <v>0.0073189</v>
      </c>
      <c r="V14" s="23">
        <v>0.2619083</v>
      </c>
      <c r="W14" s="23">
        <v>0.0186392</v>
      </c>
      <c r="X14" s="23">
        <v>0.1696843</v>
      </c>
      <c r="Y14" s="23">
        <v>0.0002254</v>
      </c>
      <c r="Z14" s="23">
        <v>0.065454</v>
      </c>
      <c r="AA14" s="23">
        <v>0.934546</v>
      </c>
    </row>
    <row r="15" spans="1:27" ht="19.5" customHeight="1" thickBot="1">
      <c r="A15" s="4" t="s">
        <v>22</v>
      </c>
      <c r="B15" s="132"/>
      <c r="C15" s="33">
        <v>2022.257</v>
      </c>
      <c r="D15" s="20">
        <v>43196.84</v>
      </c>
      <c r="E15" s="21">
        <v>45722.96</v>
      </c>
      <c r="F15" s="22">
        <v>0.4751289</v>
      </c>
      <c r="G15" s="23">
        <v>0.0660801</v>
      </c>
      <c r="H15" s="23">
        <v>0.0085746</v>
      </c>
      <c r="I15" s="23">
        <v>0.1108524</v>
      </c>
      <c r="J15" s="23">
        <v>0.2896217</v>
      </c>
      <c r="K15" s="34">
        <f t="shared" si="0"/>
        <v>0.07194650371597258</v>
      </c>
      <c r="M15" s="23">
        <v>0.0033002</v>
      </c>
      <c r="N15" s="23">
        <v>0.0052272</v>
      </c>
      <c r="O15" s="111">
        <v>2.31E-08</v>
      </c>
      <c r="P15" s="23">
        <v>0</v>
      </c>
      <c r="Q15" s="23">
        <v>2.27E-05</v>
      </c>
      <c r="R15" s="23">
        <v>4.73E-05</v>
      </c>
      <c r="S15" s="23">
        <v>0.0922038</v>
      </c>
      <c r="T15" s="23">
        <v>0.0112721</v>
      </c>
      <c r="U15" s="23">
        <v>0.0073766</v>
      </c>
      <c r="V15" s="23">
        <v>0.2712142</v>
      </c>
      <c r="W15" s="23">
        <v>0.0181557</v>
      </c>
      <c r="X15" s="23">
        <v>0.1674376</v>
      </c>
      <c r="Y15" s="23">
        <v>0.0002519</v>
      </c>
      <c r="Z15" s="23">
        <v>0.0670847</v>
      </c>
      <c r="AA15" s="23">
        <v>0.9329153</v>
      </c>
    </row>
    <row r="16" spans="1:27" ht="19.5" customHeight="1">
      <c r="A16" s="43" t="s">
        <v>23</v>
      </c>
      <c r="B16" s="139" t="s">
        <v>15</v>
      </c>
      <c r="C16" s="44">
        <v>2022.197</v>
      </c>
      <c r="D16" s="45">
        <v>48371.74</v>
      </c>
      <c r="E16" s="46">
        <v>51289.17</v>
      </c>
      <c r="F16" s="47">
        <v>0.4809042</v>
      </c>
      <c r="G16" s="48">
        <v>0.0682968</v>
      </c>
      <c r="H16" s="48">
        <v>0.0089097</v>
      </c>
      <c r="I16" s="48">
        <v>0.109398</v>
      </c>
      <c r="J16" s="48">
        <v>0.2942997</v>
      </c>
      <c r="K16" s="49">
        <f t="shared" si="0"/>
        <v>0.0807051087679833</v>
      </c>
      <c r="M16" s="48">
        <v>0.0035815</v>
      </c>
      <c r="N16" s="48">
        <v>0.0052337</v>
      </c>
      <c r="O16" s="114">
        <v>1.92E-06</v>
      </c>
      <c r="P16" s="48">
        <v>0</v>
      </c>
      <c r="Q16" s="48">
        <v>4.45E-05</v>
      </c>
      <c r="R16" s="48">
        <v>9.26E-05</v>
      </c>
      <c r="S16" s="48">
        <v>0.090921</v>
      </c>
      <c r="T16" s="48">
        <v>0.0111153</v>
      </c>
      <c r="U16" s="48">
        <v>0.0073618</v>
      </c>
      <c r="V16" s="48">
        <v>0.2757367</v>
      </c>
      <c r="W16" s="48">
        <v>0.0182712</v>
      </c>
      <c r="X16" s="48">
        <v>0.1653213</v>
      </c>
      <c r="Y16" s="48">
        <v>0.0002918</v>
      </c>
      <c r="Z16" s="48">
        <v>0.0693252</v>
      </c>
      <c r="AA16" s="48">
        <v>0.9306748</v>
      </c>
    </row>
    <row r="17" spans="1:27" ht="19.5" customHeight="1">
      <c r="A17" s="4" t="s">
        <v>24</v>
      </c>
      <c r="B17" s="134"/>
      <c r="C17" s="33">
        <v>2022.381</v>
      </c>
      <c r="D17" s="20">
        <v>54436.8</v>
      </c>
      <c r="E17" s="21">
        <v>58051.59</v>
      </c>
      <c r="F17" s="22">
        <v>0.4841852</v>
      </c>
      <c r="G17" s="23">
        <v>0.0716359</v>
      </c>
      <c r="H17" s="23">
        <v>0.009418</v>
      </c>
      <c r="I17" s="23">
        <v>0.1076149</v>
      </c>
      <c r="J17" s="23">
        <v>0.2955163</v>
      </c>
      <c r="K17" s="34">
        <f t="shared" si="0"/>
        <v>0.09134598756627123</v>
      </c>
      <c r="M17" s="23">
        <v>0.0040494</v>
      </c>
      <c r="N17" s="23">
        <v>0.0051932</v>
      </c>
      <c r="O17" s="111">
        <v>6.8E-06</v>
      </c>
      <c r="P17" s="23">
        <v>0</v>
      </c>
      <c r="Q17" s="23">
        <v>8.09E-05</v>
      </c>
      <c r="R17" s="23">
        <v>0.0001686</v>
      </c>
      <c r="S17" s="23">
        <v>0.0893209</v>
      </c>
      <c r="T17" s="23">
        <v>0.0109197</v>
      </c>
      <c r="U17" s="23">
        <v>0.0073744</v>
      </c>
      <c r="V17" s="23">
        <v>0.2771059</v>
      </c>
      <c r="W17" s="23">
        <v>0.0180843</v>
      </c>
      <c r="X17" s="23">
        <v>0.1641085</v>
      </c>
      <c r="Y17" s="23">
        <v>0.0003261</v>
      </c>
      <c r="Z17" s="23">
        <v>0.0724678</v>
      </c>
      <c r="AA17" s="23">
        <v>0.9275322</v>
      </c>
    </row>
    <row r="18" spans="1:27" ht="19.5" customHeight="1">
      <c r="A18" s="4" t="s">
        <v>25</v>
      </c>
      <c r="B18" s="134"/>
      <c r="C18" s="33">
        <v>2022.17</v>
      </c>
      <c r="D18" s="20">
        <v>62155.33</v>
      </c>
      <c r="E18" s="21">
        <v>67667.75</v>
      </c>
      <c r="F18" s="22">
        <v>0.4857912</v>
      </c>
      <c r="G18" s="23">
        <v>0.07692</v>
      </c>
      <c r="H18" s="23">
        <v>0.0110111</v>
      </c>
      <c r="I18" s="23">
        <v>0.1064608</v>
      </c>
      <c r="J18" s="23">
        <v>0.2913994</v>
      </c>
      <c r="K18" s="34">
        <f t="shared" si="0"/>
        <v>0.106477315266258</v>
      </c>
      <c r="M18" s="23">
        <v>0.0053052</v>
      </c>
      <c r="N18" s="23">
        <v>0.0052865</v>
      </c>
      <c r="O18" s="23">
        <v>2.13E-05</v>
      </c>
      <c r="P18" s="23">
        <v>0</v>
      </c>
      <c r="Q18" s="23">
        <v>0.000191</v>
      </c>
      <c r="R18" s="23">
        <v>0.000398</v>
      </c>
      <c r="S18" s="23">
        <v>0.0883387</v>
      </c>
      <c r="T18" s="23">
        <v>0.0107996</v>
      </c>
      <c r="U18" s="23">
        <v>0.0073225</v>
      </c>
      <c r="V18" s="23">
        <v>0.2729827</v>
      </c>
      <c r="W18" s="23">
        <v>0.0179866</v>
      </c>
      <c r="X18" s="23">
        <v>0.1610372</v>
      </c>
      <c r="Y18" s="23">
        <v>0.0004301</v>
      </c>
      <c r="Z18" s="23">
        <v>0.0827595</v>
      </c>
      <c r="AA18" s="23">
        <v>0.9172405</v>
      </c>
    </row>
    <row r="19" spans="1:27" ht="19.5" customHeight="1" thickBot="1">
      <c r="A19" s="50" t="s">
        <v>26</v>
      </c>
      <c r="B19" s="140"/>
      <c r="C19" s="51">
        <v>2022.266</v>
      </c>
      <c r="D19" s="52">
        <v>74337.25</v>
      </c>
      <c r="E19" s="53">
        <v>85264.45</v>
      </c>
      <c r="F19" s="54">
        <v>0.4892781</v>
      </c>
      <c r="G19" s="55">
        <v>0.0861044</v>
      </c>
      <c r="H19" s="55">
        <v>0.0134549</v>
      </c>
      <c r="I19" s="55">
        <v>0.1065339</v>
      </c>
      <c r="J19" s="55">
        <v>0.283185</v>
      </c>
      <c r="K19" s="56">
        <f t="shared" si="0"/>
        <v>0.13416627157921004</v>
      </c>
      <c r="M19" s="55">
        <v>0.0070717</v>
      </c>
      <c r="N19" s="55">
        <v>0.0052155</v>
      </c>
      <c r="O19" s="55">
        <v>8.16E-05</v>
      </c>
      <c r="P19" s="115">
        <v>4.23E-07</v>
      </c>
      <c r="Q19" s="55">
        <v>0.0005215</v>
      </c>
      <c r="R19" s="55">
        <v>0.0010864</v>
      </c>
      <c r="S19" s="55">
        <v>0.0888699</v>
      </c>
      <c r="T19" s="55">
        <v>0.0108645</v>
      </c>
      <c r="U19" s="55">
        <v>0.0067994</v>
      </c>
      <c r="V19" s="55">
        <v>0.2642425</v>
      </c>
      <c r="W19" s="55">
        <v>0.0183656</v>
      </c>
      <c r="X19" s="55">
        <v>0.1546197</v>
      </c>
      <c r="Y19" s="55">
        <v>0.0005769</v>
      </c>
      <c r="Z19" s="55">
        <v>0.0957743</v>
      </c>
      <c r="AA19" s="55">
        <v>0.9042257</v>
      </c>
    </row>
    <row r="20" spans="1:27" ht="19.5" customHeight="1">
      <c r="A20" s="4" t="s">
        <v>27</v>
      </c>
      <c r="B20" s="134" t="s">
        <v>28</v>
      </c>
      <c r="C20" s="33">
        <v>1010.964</v>
      </c>
      <c r="D20" s="20">
        <v>100678.5</v>
      </c>
      <c r="E20" s="21">
        <v>115789.3</v>
      </c>
      <c r="F20" s="22">
        <v>0.4896474</v>
      </c>
      <c r="G20" s="23">
        <v>0.0974546</v>
      </c>
      <c r="H20" s="23">
        <v>0.0179145</v>
      </c>
      <c r="I20" s="23">
        <v>0.1044581</v>
      </c>
      <c r="J20" s="23">
        <v>0.2698203</v>
      </c>
      <c r="K20" s="34">
        <f>0.05*E20/E$7</f>
        <v>0.0910990375811175</v>
      </c>
      <c r="M20" s="23">
        <v>0.0101869</v>
      </c>
      <c r="N20" s="23">
        <v>0.0048665</v>
      </c>
      <c r="O20" s="23">
        <v>0.0002708</v>
      </c>
      <c r="P20" s="111">
        <v>2.91E-07</v>
      </c>
      <c r="Q20" s="23">
        <v>0.0012435</v>
      </c>
      <c r="R20" s="23">
        <v>0.0025906</v>
      </c>
      <c r="S20" s="23">
        <v>0.087939</v>
      </c>
      <c r="T20" s="23">
        <v>0.0107507</v>
      </c>
      <c r="U20" s="23">
        <v>0.0057684</v>
      </c>
      <c r="V20" s="23">
        <v>0.2512566</v>
      </c>
      <c r="W20" s="23">
        <v>0.0177856</v>
      </c>
      <c r="X20" s="23">
        <v>0.1450996</v>
      </c>
      <c r="Y20" s="23">
        <v>0.0007781</v>
      </c>
      <c r="Z20" s="23">
        <v>0.1164511</v>
      </c>
      <c r="AA20" s="23">
        <v>0.8835489</v>
      </c>
    </row>
    <row r="21" spans="1:27" ht="19.5" customHeight="1">
      <c r="A21" s="4" t="s">
        <v>29</v>
      </c>
      <c r="B21" s="132"/>
      <c r="C21" s="33">
        <v>808.8713</v>
      </c>
      <c r="D21" s="20">
        <v>137214.7</v>
      </c>
      <c r="E21" s="21">
        <v>183266.5</v>
      </c>
      <c r="F21" s="22">
        <v>0.4803306</v>
      </c>
      <c r="G21" s="23">
        <v>0.1144407</v>
      </c>
      <c r="H21" s="23">
        <v>0.0305126</v>
      </c>
      <c r="I21" s="23">
        <v>0.0944878</v>
      </c>
      <c r="J21" s="23">
        <v>0.2408895</v>
      </c>
      <c r="K21" s="34">
        <f>0.04*E21/E$7</f>
        <v>0.11535022162400063</v>
      </c>
      <c r="M21" s="23">
        <v>0.0179732</v>
      </c>
      <c r="N21" s="23">
        <v>0.0047371</v>
      </c>
      <c r="O21" s="23">
        <v>0.0014557</v>
      </c>
      <c r="P21" s="111">
        <v>9.3E-06</v>
      </c>
      <c r="Q21" s="23">
        <v>0.0030508</v>
      </c>
      <c r="R21" s="23">
        <v>0.0063559</v>
      </c>
      <c r="S21" s="23">
        <v>0.0797836</v>
      </c>
      <c r="T21" s="23">
        <v>0.0097537</v>
      </c>
      <c r="U21" s="23">
        <v>0.0049505</v>
      </c>
      <c r="V21" s="23">
        <v>0.224311</v>
      </c>
      <c r="W21" s="23">
        <v>0.0153991</v>
      </c>
      <c r="X21" s="23">
        <v>0.1268668</v>
      </c>
      <c r="Y21" s="23">
        <v>0.0011794</v>
      </c>
      <c r="Z21" s="23">
        <v>0.1726982</v>
      </c>
      <c r="AA21" s="23">
        <v>0.8273018</v>
      </c>
    </row>
    <row r="22" spans="1:27" ht="19.5" customHeight="1" thickBot="1">
      <c r="A22" s="35" t="s">
        <v>30</v>
      </c>
      <c r="B22" s="133"/>
      <c r="C22" s="37">
        <v>202.2197</v>
      </c>
      <c r="D22" s="38">
        <v>286059.6</v>
      </c>
      <c r="E22" s="39">
        <v>620489.8</v>
      </c>
      <c r="F22" s="40">
        <v>0.4120179</v>
      </c>
      <c r="G22" s="41">
        <v>0.1233376</v>
      </c>
      <c r="H22" s="41">
        <v>0.0917064</v>
      </c>
      <c r="I22" s="41">
        <v>0.0789758</v>
      </c>
      <c r="J22" s="41">
        <v>0.117998</v>
      </c>
      <c r="K22" s="24">
        <f>0.01*E22/E$7</f>
        <v>0.09763600541483555</v>
      </c>
      <c r="M22" s="41">
        <v>0.06023</v>
      </c>
      <c r="N22" s="41">
        <v>0.0028428</v>
      </c>
      <c r="O22" s="41">
        <v>0.0134812</v>
      </c>
      <c r="P22" s="41">
        <v>0.002645</v>
      </c>
      <c r="Q22" s="41">
        <v>0.0085428</v>
      </c>
      <c r="R22" s="41">
        <v>0.0177975</v>
      </c>
      <c r="S22" s="41">
        <v>0.0685644</v>
      </c>
      <c r="T22" s="41">
        <v>0.0083821</v>
      </c>
      <c r="U22" s="41">
        <v>0.0020293</v>
      </c>
      <c r="V22" s="41">
        <v>0.1052247</v>
      </c>
      <c r="W22" s="41">
        <v>0.0089539</v>
      </c>
      <c r="X22" s="41">
        <v>0.0554949</v>
      </c>
      <c r="Y22" s="41">
        <v>0.0038195</v>
      </c>
      <c r="Z22" s="41">
        <v>0.5162193</v>
      </c>
      <c r="AA22" s="41">
        <v>0.4837806</v>
      </c>
    </row>
    <row r="23" spans="1:27" ht="19.5" customHeight="1" thickTop="1">
      <c r="A23" s="4" t="s">
        <v>31</v>
      </c>
      <c r="B23" s="131" t="s">
        <v>32</v>
      </c>
      <c r="C23" s="33">
        <v>202.2644</v>
      </c>
      <c r="D23" s="20">
        <v>137214.7</v>
      </c>
      <c r="E23" s="21">
        <v>144116.5</v>
      </c>
      <c r="F23" s="22">
        <v>0.4888963</v>
      </c>
      <c r="G23" s="23">
        <v>0.1060688</v>
      </c>
      <c r="H23" s="23">
        <v>0.0215438</v>
      </c>
      <c r="I23" s="23">
        <v>0.099734</v>
      </c>
      <c r="J23" s="23">
        <v>0.2615496</v>
      </c>
      <c r="K23" s="34">
        <f>0.01*E23/E$7</f>
        <v>0.022677180792282394</v>
      </c>
      <c r="M23" s="23">
        <v>0.0122072</v>
      </c>
      <c r="N23" s="23">
        <v>0.004853</v>
      </c>
      <c r="O23" s="23">
        <v>0.0005748</v>
      </c>
      <c r="P23" s="111">
        <v>1.67E-06</v>
      </c>
      <c r="Q23" s="23">
        <v>0.001877</v>
      </c>
      <c r="R23" s="23">
        <v>0.0039105</v>
      </c>
      <c r="S23" s="23">
        <v>0.0839729</v>
      </c>
      <c r="T23" s="23">
        <v>0.0102659</v>
      </c>
      <c r="U23" s="23">
        <v>0.0054952</v>
      </c>
      <c r="V23" s="23">
        <v>0.243496</v>
      </c>
      <c r="W23" s="23">
        <v>0.0171679</v>
      </c>
      <c r="X23" s="23">
        <v>0.1393721</v>
      </c>
      <c r="Y23" s="23">
        <v>0.0008857</v>
      </c>
      <c r="Z23" s="23">
        <v>0.1309586</v>
      </c>
      <c r="AA23" s="23">
        <v>0.8690413</v>
      </c>
    </row>
    <row r="24" spans="1:27" ht="19.5" customHeight="1">
      <c r="A24" s="4" t="s">
        <v>33</v>
      </c>
      <c r="B24" s="132"/>
      <c r="C24" s="33">
        <v>202.1676</v>
      </c>
      <c r="D24" s="20">
        <v>151618</v>
      </c>
      <c r="E24" s="21">
        <v>160966.8</v>
      </c>
      <c r="F24" s="22">
        <v>0.4855175</v>
      </c>
      <c r="G24" s="23">
        <v>0.1095686</v>
      </c>
      <c r="H24" s="23">
        <v>0.0245536</v>
      </c>
      <c r="I24" s="23">
        <v>0.096308</v>
      </c>
      <c r="J24" s="23">
        <v>0.2550873</v>
      </c>
      <c r="K24" s="34">
        <f>0.01*E24/E$7</f>
        <v>0.025328628055463195</v>
      </c>
      <c r="M24" s="23">
        <v>0.014024</v>
      </c>
      <c r="N24" s="23">
        <v>0.0049085</v>
      </c>
      <c r="O24" s="23">
        <v>0.0007981</v>
      </c>
      <c r="P24" s="111">
        <v>7.08E-06</v>
      </c>
      <c r="Q24" s="23">
        <v>0.0023184</v>
      </c>
      <c r="R24" s="23">
        <v>0.00483</v>
      </c>
      <c r="S24" s="23">
        <v>0.0810082</v>
      </c>
      <c r="T24" s="23">
        <v>0.0099034</v>
      </c>
      <c r="U24" s="23">
        <v>0.0053964</v>
      </c>
      <c r="V24" s="23">
        <v>0.2380945</v>
      </c>
      <c r="W24" s="23">
        <v>0.0159878</v>
      </c>
      <c r="X24" s="23">
        <v>0.135827</v>
      </c>
      <c r="Y24" s="23">
        <v>0.001005</v>
      </c>
      <c r="Z24" s="23">
        <v>0.1450693</v>
      </c>
      <c r="AA24" s="23">
        <v>0.8549308</v>
      </c>
    </row>
    <row r="25" spans="1:27" ht="19.5" customHeight="1">
      <c r="A25" s="4" t="s">
        <v>34</v>
      </c>
      <c r="B25" s="132"/>
      <c r="C25" s="33">
        <v>202.2742</v>
      </c>
      <c r="D25" s="20">
        <v>171803.9</v>
      </c>
      <c r="E25" s="21">
        <v>187291.5</v>
      </c>
      <c r="F25" s="22">
        <v>0.4811279</v>
      </c>
      <c r="G25" s="23">
        <v>0.115227</v>
      </c>
      <c r="H25" s="23">
        <v>0.0300817</v>
      </c>
      <c r="I25" s="23">
        <v>0.0935028</v>
      </c>
      <c r="J25" s="23">
        <v>0.2423165</v>
      </c>
      <c r="K25" s="34">
        <f>0.01*E25/E$7</f>
        <v>0.02947090171047561</v>
      </c>
      <c r="M25" s="23">
        <v>0.0177063</v>
      </c>
      <c r="N25" s="23">
        <v>0.0047786</v>
      </c>
      <c r="O25" s="23">
        <v>0.0012982</v>
      </c>
      <c r="P25" s="111">
        <v>1.81E-06</v>
      </c>
      <c r="Q25" s="23">
        <v>0.0030242</v>
      </c>
      <c r="R25" s="23">
        <v>0.0063004</v>
      </c>
      <c r="S25" s="23">
        <v>0.07888</v>
      </c>
      <c r="T25" s="23">
        <v>0.0096432</v>
      </c>
      <c r="U25" s="23">
        <v>0.0049795</v>
      </c>
      <c r="V25" s="23">
        <v>0.2260169</v>
      </c>
      <c r="W25" s="23">
        <v>0.015116</v>
      </c>
      <c r="X25" s="23">
        <v>0.1278955</v>
      </c>
      <c r="Y25" s="23">
        <v>0.0011836</v>
      </c>
      <c r="Z25" s="23">
        <v>0.1713381</v>
      </c>
      <c r="AA25" s="23">
        <v>0.8286619</v>
      </c>
    </row>
    <row r="26" spans="1:27" ht="19.5" customHeight="1" thickBot="1">
      <c r="A26" s="35" t="s">
        <v>35</v>
      </c>
      <c r="B26" s="133"/>
      <c r="C26" s="37">
        <v>202.1651</v>
      </c>
      <c r="D26" s="38">
        <v>207193.9</v>
      </c>
      <c r="E26" s="39">
        <v>240708.5</v>
      </c>
      <c r="F26" s="40">
        <v>0.4711103</v>
      </c>
      <c r="G26" s="41">
        <v>0.1221015</v>
      </c>
      <c r="H26" s="41">
        <v>0.0402054</v>
      </c>
      <c r="I26" s="41">
        <v>0.0908949</v>
      </c>
      <c r="J26" s="41">
        <v>0.2179085</v>
      </c>
      <c r="K26" s="24">
        <f>0.01*E26/E$7</f>
        <v>0.037876233274740274</v>
      </c>
      <c r="M26" s="41">
        <v>0.0242758</v>
      </c>
      <c r="N26" s="41">
        <v>0.0045206</v>
      </c>
      <c r="O26" s="41">
        <v>0.0025458</v>
      </c>
      <c r="P26" s="41">
        <v>2.12E-05</v>
      </c>
      <c r="Q26" s="41">
        <v>0.0042645</v>
      </c>
      <c r="R26" s="41">
        <v>0.0088843</v>
      </c>
      <c r="S26" s="41">
        <v>0.0771587</v>
      </c>
      <c r="T26" s="41">
        <v>0.0094328</v>
      </c>
      <c r="U26" s="41">
        <v>0.0043034</v>
      </c>
      <c r="V26" s="41">
        <v>0.2022736</v>
      </c>
      <c r="W26" s="41">
        <v>0.0141662</v>
      </c>
      <c r="X26" s="41">
        <v>0.1125832</v>
      </c>
      <c r="Y26" s="41">
        <v>0.0014687</v>
      </c>
      <c r="Z26" s="41">
        <v>0.2172359</v>
      </c>
      <c r="AA26" s="41">
        <v>0.7827642</v>
      </c>
    </row>
    <row r="27" spans="1:27" ht="19.5" customHeight="1" thickTop="1">
      <c r="A27" s="57" t="s">
        <v>36</v>
      </c>
      <c r="B27" s="131" t="s">
        <v>37</v>
      </c>
      <c r="C27" s="33">
        <v>181.9979</v>
      </c>
      <c r="D27" s="20">
        <v>286059.6</v>
      </c>
      <c r="E27" s="21">
        <v>441881.4</v>
      </c>
      <c r="F27" s="22">
        <v>0.436792</v>
      </c>
      <c r="G27" s="23">
        <v>0.128659</v>
      </c>
      <c r="H27" s="23">
        <v>0.0720619</v>
      </c>
      <c r="I27" s="23">
        <v>0.0825875</v>
      </c>
      <c r="J27" s="23">
        <v>0.1534837</v>
      </c>
      <c r="K27" s="34">
        <f>0.009*E27/E$7</f>
        <v>0.06257827491572561</v>
      </c>
      <c r="M27" s="23">
        <v>0.0464606</v>
      </c>
      <c r="N27" s="23">
        <v>0.0036222</v>
      </c>
      <c r="O27" s="23">
        <v>0.0077567</v>
      </c>
      <c r="P27" s="23">
        <v>0.0002233</v>
      </c>
      <c r="Q27" s="23">
        <v>0.0069339</v>
      </c>
      <c r="R27" s="23">
        <v>0.0144456</v>
      </c>
      <c r="S27" s="23">
        <v>0.0711462</v>
      </c>
      <c r="T27" s="23">
        <v>0.0086978</v>
      </c>
      <c r="U27" s="23">
        <v>0.0027436</v>
      </c>
      <c r="V27" s="23">
        <v>0.1396924</v>
      </c>
      <c r="W27" s="23">
        <v>0.011208</v>
      </c>
      <c r="X27" s="23">
        <v>0.0754078</v>
      </c>
      <c r="Y27" s="23">
        <v>0.0025833</v>
      </c>
      <c r="Z27" s="23">
        <v>0.3859561</v>
      </c>
      <c r="AA27" s="23">
        <v>0.614044</v>
      </c>
    </row>
    <row r="28" spans="1:27" ht="19.5" customHeight="1">
      <c r="A28" s="57" t="s">
        <v>38</v>
      </c>
      <c r="B28" s="132"/>
      <c r="C28" s="33">
        <v>18.19976</v>
      </c>
      <c r="D28" s="20">
        <v>986119.6</v>
      </c>
      <c r="E28" s="21">
        <v>1596472</v>
      </c>
      <c r="F28" s="22">
        <v>0.3812694</v>
      </c>
      <c r="G28" s="23">
        <v>0.1183294</v>
      </c>
      <c r="H28" s="23">
        <v>0.1225687</v>
      </c>
      <c r="I28" s="23">
        <v>0.07277</v>
      </c>
      <c r="J28" s="23">
        <v>0.0676013</v>
      </c>
      <c r="K28" s="34">
        <f>0.0009*E28/E$7</f>
        <v>0.022608886391520047</v>
      </c>
      <c r="M28" s="23">
        <v>0.0829839</v>
      </c>
      <c r="N28" s="23">
        <v>0.0019399</v>
      </c>
      <c r="O28" s="23">
        <v>0.0194286</v>
      </c>
      <c r="P28" s="23">
        <v>0.0043205</v>
      </c>
      <c r="Q28" s="23">
        <v>0.0108177</v>
      </c>
      <c r="R28" s="23">
        <v>0.0225368</v>
      </c>
      <c r="S28" s="23">
        <v>0.063925</v>
      </c>
      <c r="T28" s="23">
        <v>0.007815</v>
      </c>
      <c r="U28" s="23">
        <v>0.00103</v>
      </c>
      <c r="V28" s="23">
        <v>0.0564997</v>
      </c>
      <c r="W28" s="23">
        <v>0.0061595</v>
      </c>
      <c r="X28" s="23">
        <v>0.026571</v>
      </c>
      <c r="Y28" s="23">
        <v>0.004942</v>
      </c>
      <c r="Z28" s="23">
        <v>0.6876504</v>
      </c>
      <c r="AA28" s="23">
        <v>0.3123496</v>
      </c>
    </row>
    <row r="29" spans="1:27" ht="19.5" customHeight="1">
      <c r="A29" s="57" t="s">
        <v>39</v>
      </c>
      <c r="B29" s="132"/>
      <c r="C29" s="58">
        <v>1.820334</v>
      </c>
      <c r="D29" s="59">
        <v>3744211</v>
      </c>
      <c r="E29" s="60">
        <v>6066554</v>
      </c>
      <c r="F29" s="22">
        <v>0.3476318</v>
      </c>
      <c r="G29" s="23">
        <v>0.108634</v>
      </c>
      <c r="H29" s="23">
        <v>0.1317054</v>
      </c>
      <c r="I29" s="23">
        <v>0.0721272</v>
      </c>
      <c r="J29" s="23">
        <v>0.0351651</v>
      </c>
      <c r="K29" s="34">
        <f>0.00009*E29/E$7</f>
        <v>0.008591320748125963</v>
      </c>
      <c r="M29" s="23">
        <v>0.087397</v>
      </c>
      <c r="N29" s="23">
        <v>0.000705</v>
      </c>
      <c r="O29" s="23">
        <v>0.029108</v>
      </c>
      <c r="P29" s="23">
        <v>0.0110047</v>
      </c>
      <c r="Q29" s="23">
        <v>0.01224</v>
      </c>
      <c r="R29" s="23">
        <v>0.0255</v>
      </c>
      <c r="S29" s="23">
        <v>0.0639931</v>
      </c>
      <c r="T29" s="23">
        <v>0.0078233</v>
      </c>
      <c r="U29" s="23">
        <v>0.0003109</v>
      </c>
      <c r="V29" s="23">
        <v>0.0244863</v>
      </c>
      <c r="W29" s="23">
        <v>0.0031238</v>
      </c>
      <c r="X29" s="23">
        <v>0.0097896</v>
      </c>
      <c r="Y29" s="23">
        <v>0.007555</v>
      </c>
      <c r="Z29" s="23">
        <v>0.8361382</v>
      </c>
      <c r="AA29" s="23">
        <v>0.1638618</v>
      </c>
    </row>
    <row r="30" spans="1:27" ht="19.5" customHeight="1" thickBot="1">
      <c r="A30" s="61" t="s">
        <v>40</v>
      </c>
      <c r="B30" s="133"/>
      <c r="C30" s="62">
        <v>0.2017072</v>
      </c>
      <c r="D30" s="63">
        <v>13900000</v>
      </c>
      <c r="E30" s="64">
        <v>24600000</v>
      </c>
      <c r="F30" s="40">
        <v>0.3337308</v>
      </c>
      <c r="G30" s="41">
        <v>0.0991087</v>
      </c>
      <c r="H30" s="41">
        <v>0.1404262</v>
      </c>
      <c r="I30" s="41">
        <v>0.0720105</v>
      </c>
      <c r="J30" s="41">
        <v>0.0221854</v>
      </c>
      <c r="K30" s="24">
        <f>0.00001*E30/E$7</f>
        <v>0.0038708867304586706</v>
      </c>
      <c r="L30" s="113"/>
      <c r="M30" s="41">
        <v>0.089738</v>
      </c>
      <c r="N30" s="41">
        <v>0.0002524</v>
      </c>
      <c r="O30" s="41">
        <v>0.0366892</v>
      </c>
      <c r="P30" s="41">
        <v>0.0134945</v>
      </c>
      <c r="Q30" s="41">
        <v>0.0130757</v>
      </c>
      <c r="R30" s="41">
        <v>0.0272411</v>
      </c>
      <c r="S30" s="41">
        <v>0.0640543</v>
      </c>
      <c r="T30" s="41">
        <v>0.0078308</v>
      </c>
      <c r="U30" s="41">
        <v>0.0001254</v>
      </c>
      <c r="V30" s="41">
        <v>0.011462</v>
      </c>
      <c r="W30" s="41">
        <v>0.001748</v>
      </c>
      <c r="X30" s="41">
        <v>0.0037715</v>
      </c>
      <c r="Y30" s="41">
        <v>0.0089753</v>
      </c>
      <c r="Z30" s="41">
        <v>0.9121785</v>
      </c>
      <c r="AA30" s="41">
        <v>0.0878216</v>
      </c>
    </row>
    <row r="31" spans="4:11" ht="13.5" thickTop="1">
      <c r="D31" s="2"/>
      <c r="E31" s="2"/>
      <c r="F31" s="2"/>
      <c r="G31" s="2"/>
      <c r="H31" s="2"/>
      <c r="I31" s="2"/>
      <c r="J31" s="2"/>
      <c r="K31" s="2"/>
    </row>
    <row r="32" spans="4:13" ht="12.75">
      <c r="D32" s="2"/>
      <c r="E32" s="2"/>
      <c r="F32" s="122"/>
      <c r="G32" s="2"/>
      <c r="H32" s="2"/>
      <c r="I32" s="2"/>
      <c r="J32" s="2"/>
      <c r="K32" s="2"/>
      <c r="M32" s="116"/>
    </row>
    <row r="33" spans="4:11" ht="12.75">
      <c r="D33" s="2"/>
      <c r="E33" s="2"/>
      <c r="F33" s="2"/>
      <c r="G33" s="2"/>
      <c r="H33" s="2"/>
      <c r="I33" s="2"/>
      <c r="J33" s="2"/>
      <c r="K33" s="2"/>
    </row>
    <row r="34" spans="4:11" ht="12.75">
      <c r="D34" s="2"/>
      <c r="E34" s="2"/>
      <c r="F34" s="2"/>
      <c r="G34" s="2"/>
      <c r="H34" s="2"/>
      <c r="I34" s="2"/>
      <c r="J34" s="2"/>
      <c r="K34" s="2"/>
    </row>
    <row r="35" spans="4:11" ht="12.75">
      <c r="D35" s="2"/>
      <c r="E35" s="2"/>
      <c r="F35" s="2"/>
      <c r="G35" s="2"/>
      <c r="H35" s="2"/>
      <c r="I35" s="2"/>
      <c r="J35" s="2"/>
      <c r="K35" s="2"/>
    </row>
    <row r="36" spans="4:11" ht="12.75">
      <c r="D36" s="2"/>
      <c r="E36" s="2"/>
      <c r="F36" s="2"/>
      <c r="G36" s="2"/>
      <c r="H36" s="2"/>
      <c r="I36" s="2"/>
      <c r="J36" s="2"/>
      <c r="K36" s="2"/>
    </row>
    <row r="37" spans="4:11" ht="12.75">
      <c r="D37" s="2"/>
      <c r="E37" s="2"/>
      <c r="F37" s="2"/>
      <c r="G37" s="2"/>
      <c r="H37" s="2"/>
      <c r="I37" s="2"/>
      <c r="J37" s="2"/>
      <c r="K37" s="2"/>
    </row>
    <row r="38" spans="4:11" ht="12.75">
      <c r="D38" s="2"/>
      <c r="E38" s="2"/>
      <c r="F38" s="2"/>
      <c r="G38" s="2"/>
      <c r="H38" s="2"/>
      <c r="I38" s="2"/>
      <c r="J38" s="2"/>
      <c r="K38" s="2"/>
    </row>
    <row r="39" spans="4:11" ht="12.75">
      <c r="D39" s="2"/>
      <c r="E39" s="2"/>
      <c r="F39" s="2"/>
      <c r="G39" s="2"/>
      <c r="H39" s="2"/>
      <c r="I39" s="2"/>
      <c r="J39" s="2"/>
      <c r="K39" s="2"/>
    </row>
    <row r="40" spans="4:11" ht="12.75">
      <c r="D40" s="2"/>
      <c r="E40" s="2"/>
      <c r="F40" s="2"/>
      <c r="G40" s="2"/>
      <c r="H40" s="2"/>
      <c r="I40" s="2"/>
      <c r="J40" s="2"/>
      <c r="K40" s="2"/>
    </row>
    <row r="41" spans="4:11" ht="12.75">
      <c r="D41" s="2"/>
      <c r="E41" s="2"/>
      <c r="F41" s="2"/>
      <c r="G41" s="2"/>
      <c r="H41" s="2"/>
      <c r="I41" s="2"/>
      <c r="J41" s="2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  <row r="45" spans="4:11" ht="12.75">
      <c r="D45" s="2"/>
      <c r="E45" s="2"/>
      <c r="F45" s="2"/>
      <c r="G45" s="2"/>
      <c r="H45" s="2"/>
      <c r="I45" s="2"/>
      <c r="J45" s="2"/>
      <c r="K45" s="2"/>
    </row>
    <row r="46" spans="4:11" ht="12.75">
      <c r="D46" s="2"/>
      <c r="E46" s="2"/>
      <c r="F46" s="2"/>
      <c r="G46" s="2"/>
      <c r="H46" s="2"/>
      <c r="I46" s="2"/>
      <c r="J46" s="2"/>
      <c r="K46" s="2"/>
    </row>
    <row r="47" spans="4:11" ht="12.75">
      <c r="D47" s="2"/>
      <c r="E47" s="2"/>
      <c r="F47" s="2"/>
      <c r="G47" s="2"/>
      <c r="H47" s="2"/>
      <c r="I47" s="2"/>
      <c r="J47" s="2"/>
      <c r="K47" s="2"/>
    </row>
    <row r="48" spans="4:11" ht="12.75">
      <c r="D48" s="2"/>
      <c r="E48" s="2"/>
      <c r="F48" s="2"/>
      <c r="G48" s="2"/>
      <c r="H48" s="2"/>
      <c r="I48" s="2"/>
      <c r="J48" s="2"/>
      <c r="K48" s="2"/>
    </row>
    <row r="49" spans="4:11" ht="12.75">
      <c r="D49" s="2"/>
      <c r="E49" s="2"/>
      <c r="F49" s="2"/>
      <c r="G49" s="2"/>
      <c r="H49" s="2"/>
      <c r="I49" s="2"/>
      <c r="J49" s="2"/>
      <c r="K49" s="2"/>
    </row>
    <row r="50" spans="4:11" ht="12.75">
      <c r="D50" s="2"/>
      <c r="E50" s="2"/>
      <c r="F50" s="2"/>
      <c r="G50" s="2"/>
      <c r="H50" s="2"/>
      <c r="I50" s="2"/>
      <c r="J50" s="2"/>
      <c r="K50" s="2"/>
    </row>
    <row r="51" spans="4:11" ht="12.75">
      <c r="D51" s="2"/>
      <c r="E51" s="2"/>
      <c r="F51" s="2"/>
      <c r="G51" s="2"/>
      <c r="H51" s="2"/>
      <c r="I51" s="2"/>
      <c r="J51" s="2"/>
      <c r="K51" s="2"/>
    </row>
    <row r="52" spans="4:11" ht="12.75">
      <c r="D52" s="2"/>
      <c r="E52" s="2"/>
      <c r="F52" s="2"/>
      <c r="G52" s="2"/>
      <c r="H52" s="2"/>
      <c r="I52" s="2"/>
      <c r="J52" s="2"/>
      <c r="K52" s="2"/>
    </row>
    <row r="53" spans="4:11" ht="12.75">
      <c r="D53" s="2"/>
      <c r="E53" s="2"/>
      <c r="F53" s="2"/>
      <c r="G53" s="2"/>
      <c r="H53" s="2"/>
      <c r="I53" s="2"/>
      <c r="J53" s="2"/>
      <c r="K53" s="2"/>
    </row>
    <row r="54" spans="4:11" ht="12.75">
      <c r="D54" s="2"/>
      <c r="E54" s="2"/>
      <c r="F54" s="2"/>
      <c r="G54" s="2"/>
      <c r="H54" s="2"/>
      <c r="I54" s="2"/>
      <c r="J54" s="2"/>
      <c r="K54" s="2"/>
    </row>
    <row r="55" spans="4:11" ht="12.75">
      <c r="D55" s="2"/>
      <c r="E55" s="2"/>
      <c r="F55" s="2"/>
      <c r="G55" s="2"/>
      <c r="H55" s="2"/>
      <c r="I55" s="2"/>
      <c r="J55" s="2"/>
      <c r="K55" s="2"/>
    </row>
    <row r="56" spans="4:11" ht="12.75">
      <c r="D56" s="2"/>
      <c r="E56" s="2"/>
      <c r="F56" s="2"/>
      <c r="G56" s="2"/>
      <c r="H56" s="2"/>
      <c r="I56" s="2"/>
      <c r="J56" s="2"/>
      <c r="K56" s="2"/>
    </row>
    <row r="57" spans="4:11" ht="12.75">
      <c r="D57" s="2"/>
      <c r="E57" s="2"/>
      <c r="F57" s="2"/>
      <c r="G57" s="2"/>
      <c r="H57" s="2"/>
      <c r="I57" s="2"/>
      <c r="J57" s="2"/>
      <c r="K57" s="2"/>
    </row>
    <row r="58" spans="4:11" ht="12.75">
      <c r="D58" s="2"/>
      <c r="E58" s="2"/>
      <c r="F58" s="2"/>
      <c r="G58" s="2"/>
      <c r="H58" s="2"/>
      <c r="I58" s="2"/>
      <c r="J58" s="2"/>
      <c r="K58" s="2"/>
    </row>
    <row r="59" spans="4:11" ht="12.75">
      <c r="D59" s="2"/>
      <c r="E59" s="2"/>
      <c r="F59" s="2"/>
      <c r="G59" s="2"/>
      <c r="H59" s="2"/>
      <c r="I59" s="2"/>
      <c r="J59" s="2"/>
      <c r="K59" s="2"/>
    </row>
    <row r="60" spans="4:11" ht="12.75">
      <c r="D60" s="2"/>
      <c r="E60" s="2"/>
      <c r="F60" s="2"/>
      <c r="G60" s="2"/>
      <c r="H60" s="2"/>
      <c r="I60" s="2"/>
      <c r="J60" s="2"/>
      <c r="K60" s="2"/>
    </row>
    <row r="61" spans="4:11" ht="12.75">
      <c r="D61" s="2"/>
      <c r="E61" s="2"/>
      <c r="F61" s="2"/>
      <c r="G61" s="2"/>
      <c r="H61" s="2"/>
      <c r="I61" s="2"/>
      <c r="J61" s="2"/>
      <c r="K61" s="2"/>
    </row>
    <row r="62" spans="4:11" ht="12.75">
      <c r="D62" s="2"/>
      <c r="E62" s="2"/>
      <c r="F62" s="2"/>
      <c r="G62" s="2"/>
      <c r="H62" s="2"/>
      <c r="I62" s="2"/>
      <c r="J62" s="2"/>
      <c r="K62" s="2"/>
    </row>
    <row r="63" spans="4:11" ht="12.75">
      <c r="D63" s="2"/>
      <c r="E63" s="2"/>
      <c r="F63" s="2"/>
      <c r="G63" s="2"/>
      <c r="H63" s="2"/>
      <c r="I63" s="2"/>
      <c r="J63" s="2"/>
      <c r="K63" s="2"/>
    </row>
    <row r="64" spans="4:11" ht="12.75">
      <c r="D64" s="2"/>
      <c r="E64" s="2"/>
      <c r="F64" s="2"/>
      <c r="G64" s="2"/>
      <c r="H64" s="2"/>
      <c r="I64" s="2"/>
      <c r="J64" s="2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0" spans="4:11" ht="12.75">
      <c r="D90" s="2"/>
      <c r="E90" s="2"/>
      <c r="F90" s="2"/>
      <c r="G90" s="2"/>
      <c r="H90" s="2"/>
      <c r="I90" s="2"/>
      <c r="J90" s="2"/>
      <c r="K90" s="2"/>
    </row>
    <row r="91" spans="4:11" ht="12.75">
      <c r="D91" s="2"/>
      <c r="E91" s="2"/>
      <c r="F91" s="2"/>
      <c r="G91" s="2"/>
      <c r="H91" s="2"/>
      <c r="I91" s="2"/>
      <c r="J91" s="2"/>
      <c r="K91" s="2"/>
    </row>
    <row r="92" spans="4:11" ht="12.75">
      <c r="D92" s="2"/>
      <c r="E92" s="2"/>
      <c r="F92" s="2"/>
      <c r="G92" s="2"/>
      <c r="H92" s="2"/>
      <c r="I92" s="2"/>
      <c r="J92" s="2"/>
      <c r="K92" s="2"/>
    </row>
    <row r="93" spans="4:11" ht="12.75">
      <c r="D93" s="2"/>
      <c r="E93" s="2"/>
      <c r="F93" s="2"/>
      <c r="G93" s="2"/>
      <c r="H93" s="2"/>
      <c r="I93" s="2"/>
      <c r="J93" s="2"/>
      <c r="K93" s="2"/>
    </row>
    <row r="94" spans="4:11" ht="12.75">
      <c r="D94" s="2"/>
      <c r="E94" s="2"/>
      <c r="F94" s="2"/>
      <c r="G94" s="2"/>
      <c r="H94" s="2"/>
      <c r="I94" s="2"/>
      <c r="J94" s="2"/>
      <c r="K94" s="2"/>
    </row>
    <row r="95" spans="4:11" ht="12.75">
      <c r="D95" s="2"/>
      <c r="E95" s="2"/>
      <c r="F95" s="2"/>
      <c r="G95" s="2"/>
      <c r="H95" s="2"/>
      <c r="I95" s="2"/>
      <c r="J95" s="2"/>
      <c r="K95" s="2"/>
    </row>
    <row r="96" spans="4:11" ht="12.75">
      <c r="D96" s="2"/>
      <c r="E96" s="2"/>
      <c r="F96" s="2"/>
      <c r="G96" s="2"/>
      <c r="H96" s="2"/>
      <c r="I96" s="2"/>
      <c r="J96" s="2"/>
      <c r="K96" s="2"/>
    </row>
    <row r="97" spans="4:11" ht="12.75">
      <c r="D97" s="2"/>
      <c r="E97" s="2"/>
      <c r="F97" s="2"/>
      <c r="G97" s="2"/>
      <c r="H97" s="2"/>
      <c r="I97" s="2"/>
      <c r="J97" s="2"/>
      <c r="K97" s="2"/>
    </row>
    <row r="98" spans="4:11" ht="12.75">
      <c r="D98" s="2"/>
      <c r="E98" s="2"/>
      <c r="F98" s="2"/>
      <c r="G98" s="2"/>
      <c r="H98" s="2"/>
      <c r="I98" s="2"/>
      <c r="J98" s="2"/>
      <c r="K98" s="2"/>
    </row>
    <row r="99" spans="4:11" ht="12.75">
      <c r="D99" s="2"/>
      <c r="E99" s="2"/>
      <c r="F99" s="2"/>
      <c r="G99" s="2"/>
      <c r="H99" s="2"/>
      <c r="I99" s="2"/>
      <c r="J99" s="2"/>
      <c r="K99" s="2"/>
    </row>
    <row r="100" spans="4:11" ht="12.75">
      <c r="D100" s="2"/>
      <c r="E100" s="2"/>
      <c r="F100" s="2"/>
      <c r="G100" s="2"/>
      <c r="H100" s="2"/>
      <c r="I100" s="2"/>
      <c r="J100" s="2"/>
      <c r="K100" s="2"/>
    </row>
    <row r="101" spans="4:11" ht="12.75">
      <c r="D101" s="2"/>
      <c r="E101" s="2"/>
      <c r="F101" s="2"/>
      <c r="G101" s="2"/>
      <c r="H101" s="2"/>
      <c r="I101" s="2"/>
      <c r="J101" s="2"/>
      <c r="K101" s="2"/>
    </row>
    <row r="102" spans="4:11" ht="12.75">
      <c r="D102" s="2"/>
      <c r="E102" s="2"/>
      <c r="F102" s="2"/>
      <c r="G102" s="2"/>
      <c r="H102" s="2"/>
      <c r="I102" s="2"/>
      <c r="J102" s="2"/>
      <c r="K102" s="2"/>
    </row>
    <row r="103" spans="4:11" ht="12.75">
      <c r="D103" s="2"/>
      <c r="E103" s="2"/>
      <c r="F103" s="2"/>
      <c r="G103" s="2"/>
      <c r="H103" s="2"/>
      <c r="I103" s="2"/>
      <c r="J103" s="2"/>
      <c r="K103" s="2"/>
    </row>
    <row r="104" spans="4:11" ht="12.75">
      <c r="D104" s="2"/>
      <c r="E104" s="2"/>
      <c r="F104" s="2"/>
      <c r="G104" s="2"/>
      <c r="H104" s="2"/>
      <c r="I104" s="2"/>
      <c r="J104" s="2"/>
      <c r="K104" s="2"/>
    </row>
    <row r="105" spans="4:11" ht="12.75">
      <c r="D105" s="2"/>
      <c r="E105" s="2"/>
      <c r="F105" s="2"/>
      <c r="G105" s="2"/>
      <c r="H105" s="2"/>
      <c r="I105" s="2"/>
      <c r="J105" s="2"/>
      <c r="K105" s="2"/>
    </row>
    <row r="106" spans="4:11" ht="12.75">
      <c r="D106" s="2"/>
      <c r="E106" s="2"/>
      <c r="F106" s="2"/>
      <c r="G106" s="2"/>
      <c r="H106" s="2"/>
      <c r="I106" s="2"/>
      <c r="J106" s="2"/>
      <c r="K106" s="2"/>
    </row>
    <row r="107" spans="4:11" ht="12.75">
      <c r="D107" s="2"/>
      <c r="E107" s="2"/>
      <c r="F107" s="2"/>
      <c r="G107" s="2"/>
      <c r="H107" s="2"/>
      <c r="I107" s="2"/>
      <c r="J107" s="2"/>
      <c r="K107" s="2"/>
    </row>
    <row r="108" spans="4:11" ht="12.75">
      <c r="D108" s="2"/>
      <c r="E108" s="2"/>
      <c r="F108" s="2"/>
      <c r="G108" s="2"/>
      <c r="H108" s="2"/>
      <c r="I108" s="2"/>
      <c r="J108" s="2"/>
      <c r="K108" s="2"/>
    </row>
    <row r="109" spans="4:11" ht="12.75">
      <c r="D109" s="2"/>
      <c r="E109" s="2"/>
      <c r="F109" s="2"/>
      <c r="G109" s="2"/>
      <c r="H109" s="2"/>
      <c r="I109" s="2"/>
      <c r="J109" s="2"/>
      <c r="K109" s="2"/>
    </row>
    <row r="110" spans="4:11" ht="12.75">
      <c r="D110" s="2"/>
      <c r="E110" s="2"/>
      <c r="F110" s="2"/>
      <c r="G110" s="2"/>
      <c r="H110" s="2"/>
      <c r="I110" s="2"/>
      <c r="J110" s="2"/>
      <c r="K110" s="2"/>
    </row>
    <row r="111" spans="4:11" ht="12.75">
      <c r="D111" s="2"/>
      <c r="E111" s="2"/>
      <c r="F111" s="2"/>
      <c r="G111" s="2"/>
      <c r="H111" s="2"/>
      <c r="I111" s="2"/>
      <c r="J111" s="2"/>
      <c r="K111" s="2"/>
    </row>
    <row r="112" spans="4:11" ht="12.75">
      <c r="D112" s="2"/>
      <c r="E112" s="2"/>
      <c r="F112" s="2"/>
      <c r="G112" s="2"/>
      <c r="H112" s="2"/>
      <c r="I112" s="2"/>
      <c r="J112" s="2"/>
      <c r="K112" s="2"/>
    </row>
    <row r="113" spans="4:11" ht="12.75">
      <c r="D113" s="2"/>
      <c r="E113" s="2"/>
      <c r="F113" s="2"/>
      <c r="G113" s="2"/>
      <c r="H113" s="2"/>
      <c r="I113" s="2"/>
      <c r="J113" s="2"/>
      <c r="K113" s="2"/>
    </row>
    <row r="114" spans="4:11" ht="12.75">
      <c r="D114" s="2"/>
      <c r="E114" s="2"/>
      <c r="F114" s="2"/>
      <c r="G114" s="2"/>
      <c r="H114" s="2"/>
      <c r="I114" s="2"/>
      <c r="J114" s="2"/>
      <c r="K114" s="2"/>
    </row>
    <row r="115" spans="4:11" ht="12.75">
      <c r="D115" s="2"/>
      <c r="E115" s="2"/>
      <c r="F115" s="2"/>
      <c r="G115" s="2"/>
      <c r="H115" s="2"/>
      <c r="I115" s="2"/>
      <c r="J115" s="2"/>
      <c r="K115" s="2"/>
    </row>
    <row r="116" spans="4:11" ht="12.75">
      <c r="D116" s="2"/>
      <c r="E116" s="2"/>
      <c r="F116" s="2"/>
      <c r="G116" s="2"/>
      <c r="H116" s="2"/>
      <c r="I116" s="2"/>
      <c r="J116" s="2"/>
      <c r="K116" s="2"/>
    </row>
    <row r="117" spans="4:11" ht="12.75">
      <c r="D117" s="2"/>
      <c r="E117" s="2"/>
      <c r="F117" s="2"/>
      <c r="G117" s="2"/>
      <c r="H117" s="2"/>
      <c r="I117" s="2"/>
      <c r="J117" s="2"/>
      <c r="K117" s="2"/>
    </row>
    <row r="118" spans="4:11" ht="12.75">
      <c r="D118" s="2"/>
      <c r="E118" s="2"/>
      <c r="F118" s="2"/>
      <c r="G118" s="2"/>
      <c r="H118" s="2"/>
      <c r="I118" s="2"/>
      <c r="J118" s="2"/>
      <c r="K118" s="2"/>
    </row>
    <row r="119" spans="4:11" ht="12.75">
      <c r="D119" s="2"/>
      <c r="E119" s="2"/>
      <c r="F119" s="2"/>
      <c r="G119" s="2"/>
      <c r="H119" s="2"/>
      <c r="I119" s="2"/>
      <c r="J119" s="2"/>
      <c r="K119" s="2"/>
    </row>
    <row r="120" spans="4:11" ht="12.75">
      <c r="D120" s="2"/>
      <c r="E120" s="2"/>
      <c r="F120" s="2"/>
      <c r="G120" s="2"/>
      <c r="H120" s="2"/>
      <c r="I120" s="2"/>
      <c r="J120" s="2"/>
      <c r="K120" s="2"/>
    </row>
    <row r="121" spans="4:11" ht="12.75">
      <c r="D121" s="2"/>
      <c r="E121" s="2"/>
      <c r="F121" s="2"/>
      <c r="G121" s="2"/>
      <c r="H121" s="2"/>
      <c r="I121" s="2"/>
      <c r="J121" s="2"/>
      <c r="K121" s="2"/>
    </row>
    <row r="122" spans="4:11" ht="12.75">
      <c r="D122" s="2"/>
      <c r="E122" s="2"/>
      <c r="F122" s="2"/>
      <c r="G122" s="2"/>
      <c r="H122" s="2"/>
      <c r="I122" s="2"/>
      <c r="J122" s="2"/>
      <c r="K122" s="2"/>
    </row>
    <row r="123" spans="4:11" ht="12.75">
      <c r="D123" s="2"/>
      <c r="E123" s="2"/>
      <c r="F123" s="2"/>
      <c r="G123" s="2"/>
      <c r="H123" s="2"/>
      <c r="I123" s="2"/>
      <c r="J123" s="2"/>
      <c r="K123" s="2"/>
    </row>
    <row r="124" spans="4:11" ht="12.75">
      <c r="D124" s="2"/>
      <c r="E124" s="2"/>
      <c r="F124" s="2"/>
      <c r="G124" s="2"/>
      <c r="H124" s="2"/>
      <c r="I124" s="2"/>
      <c r="J124" s="2"/>
      <c r="K124" s="2"/>
    </row>
    <row r="125" spans="4:11" ht="12.75">
      <c r="D125" s="2"/>
      <c r="E125" s="2"/>
      <c r="F125" s="2"/>
      <c r="G125" s="2"/>
      <c r="H125" s="2"/>
      <c r="I125" s="2"/>
      <c r="J125" s="2"/>
      <c r="K125" s="2"/>
    </row>
    <row r="126" spans="4:11" ht="12.75">
      <c r="D126" s="2"/>
      <c r="E126" s="2"/>
      <c r="F126" s="2"/>
      <c r="G126" s="2"/>
      <c r="H126" s="2"/>
      <c r="I126" s="2"/>
      <c r="J126" s="2"/>
      <c r="K126" s="2"/>
    </row>
    <row r="127" spans="4:11" ht="12.75">
      <c r="D127" s="2"/>
      <c r="E127" s="2"/>
      <c r="F127" s="2"/>
      <c r="G127" s="2"/>
      <c r="H127" s="2"/>
      <c r="I127" s="2"/>
      <c r="J127" s="2"/>
      <c r="K127" s="2"/>
    </row>
    <row r="128" spans="4:11" ht="12.75">
      <c r="D128" s="2"/>
      <c r="E128" s="2"/>
      <c r="F128" s="2"/>
      <c r="G128" s="2"/>
      <c r="H128" s="2"/>
      <c r="I128" s="2"/>
      <c r="J128" s="2"/>
      <c r="K128" s="2"/>
    </row>
    <row r="129" spans="4:11" ht="12.75">
      <c r="D129" s="2"/>
      <c r="E129" s="2"/>
      <c r="F129" s="2"/>
      <c r="G129" s="2"/>
      <c r="H129" s="2"/>
      <c r="I129" s="2"/>
      <c r="J129" s="2"/>
      <c r="K129" s="2"/>
    </row>
    <row r="130" spans="4:11" ht="12.75">
      <c r="D130" s="2"/>
      <c r="E130" s="2"/>
      <c r="F130" s="2"/>
      <c r="G130" s="2"/>
      <c r="H130" s="2"/>
      <c r="I130" s="2"/>
      <c r="J130" s="2"/>
      <c r="K130" s="2"/>
    </row>
    <row r="131" spans="4:11" ht="12.75">
      <c r="D131" s="2"/>
      <c r="E131" s="2"/>
      <c r="F131" s="2"/>
      <c r="G131" s="2"/>
      <c r="H131" s="2"/>
      <c r="I131" s="2"/>
      <c r="J131" s="2"/>
      <c r="K131" s="2"/>
    </row>
    <row r="132" spans="4:11" ht="12.75">
      <c r="D132" s="2"/>
      <c r="E132" s="2"/>
      <c r="F132" s="2"/>
      <c r="G132" s="2"/>
      <c r="H132" s="2"/>
      <c r="I132" s="2"/>
      <c r="J132" s="2"/>
      <c r="K132" s="2"/>
    </row>
    <row r="133" spans="4:11" ht="12.75">
      <c r="D133" s="2"/>
      <c r="E133" s="2"/>
      <c r="F133" s="2"/>
      <c r="G133" s="2"/>
      <c r="H133" s="2"/>
      <c r="I133" s="2"/>
      <c r="J133" s="2"/>
      <c r="K133" s="2"/>
    </row>
    <row r="134" spans="4:11" ht="12.75">
      <c r="D134" s="2"/>
      <c r="E134" s="2"/>
      <c r="F134" s="2"/>
      <c r="G134" s="2"/>
      <c r="H134" s="2"/>
      <c r="I134" s="2"/>
      <c r="J134" s="2"/>
      <c r="K134" s="2"/>
    </row>
    <row r="135" spans="4:11" ht="12.75">
      <c r="D135" s="2"/>
      <c r="E135" s="2"/>
      <c r="F135" s="2"/>
      <c r="G135" s="2"/>
      <c r="H135" s="2"/>
      <c r="I135" s="2"/>
      <c r="J135" s="2"/>
      <c r="K135" s="2"/>
    </row>
    <row r="136" spans="4:11" ht="12.75">
      <c r="D136" s="2"/>
      <c r="E136" s="2"/>
      <c r="F136" s="2"/>
      <c r="G136" s="2"/>
      <c r="H136" s="2"/>
      <c r="I136" s="2"/>
      <c r="J136" s="2"/>
      <c r="K136" s="2"/>
    </row>
    <row r="137" spans="4:11" ht="12.75">
      <c r="D137" s="2"/>
      <c r="E137" s="2"/>
      <c r="F137" s="2"/>
      <c r="G137" s="2"/>
      <c r="H137" s="2"/>
      <c r="I137" s="2"/>
      <c r="J137" s="2"/>
      <c r="K137" s="2"/>
    </row>
    <row r="138" spans="4:11" ht="12.75">
      <c r="D138" s="2"/>
      <c r="E138" s="2"/>
      <c r="F138" s="2"/>
      <c r="G138" s="2"/>
      <c r="H138" s="2"/>
      <c r="I138" s="2"/>
      <c r="J138" s="2"/>
      <c r="K138" s="2"/>
    </row>
    <row r="139" spans="4:11" ht="12.75">
      <c r="D139" s="2"/>
      <c r="E139" s="2"/>
      <c r="F139" s="2"/>
      <c r="G139" s="2"/>
      <c r="H139" s="2"/>
      <c r="I139" s="2"/>
      <c r="J139" s="2"/>
      <c r="K139" s="2"/>
    </row>
    <row r="140" spans="4:11" ht="12.75">
      <c r="D140" s="2"/>
      <c r="E140" s="2"/>
      <c r="F140" s="2"/>
      <c r="G140" s="2"/>
      <c r="H140" s="2"/>
      <c r="I140" s="2"/>
      <c r="J140" s="2"/>
      <c r="K140" s="2"/>
    </row>
    <row r="141" spans="4:11" ht="12.75">
      <c r="D141" s="2"/>
      <c r="E141" s="2"/>
      <c r="F141" s="2"/>
      <c r="G141" s="2"/>
      <c r="H141" s="2"/>
      <c r="I141" s="2"/>
      <c r="J141" s="2"/>
      <c r="K141" s="2"/>
    </row>
    <row r="142" spans="4:11" ht="12.75">
      <c r="D142" s="2"/>
      <c r="E142" s="2"/>
      <c r="F142" s="2"/>
      <c r="G142" s="2"/>
      <c r="H142" s="2"/>
      <c r="I142" s="2"/>
      <c r="J142" s="2"/>
      <c r="K142" s="2"/>
    </row>
    <row r="143" spans="4:11" ht="12.75">
      <c r="D143" s="2"/>
      <c r="E143" s="2"/>
      <c r="F143" s="2"/>
      <c r="G143" s="2"/>
      <c r="H143" s="2"/>
      <c r="I143" s="2"/>
      <c r="J143" s="2"/>
      <c r="K143" s="2"/>
    </row>
    <row r="144" spans="4:11" ht="12.75">
      <c r="D144" s="2"/>
      <c r="E144" s="2"/>
      <c r="F144" s="2"/>
      <c r="G144" s="2"/>
      <c r="H144" s="2"/>
      <c r="I144" s="2"/>
      <c r="J144" s="2"/>
      <c r="K144" s="2"/>
    </row>
    <row r="145" spans="4:11" ht="12.75">
      <c r="D145" s="2"/>
      <c r="E145" s="2"/>
      <c r="F145" s="2"/>
      <c r="G145" s="2"/>
      <c r="H145" s="2"/>
      <c r="I145" s="2"/>
      <c r="J145" s="2"/>
      <c r="K145" s="2"/>
    </row>
    <row r="146" spans="4:11" ht="12.75">
      <c r="D146" s="2"/>
      <c r="E146" s="2"/>
      <c r="F146" s="2"/>
      <c r="G146" s="2"/>
      <c r="H146" s="2"/>
      <c r="I146" s="2"/>
      <c r="J146" s="2"/>
      <c r="K146" s="2"/>
    </row>
    <row r="147" spans="4:11" ht="12.75">
      <c r="D147" s="2"/>
      <c r="E147" s="2"/>
      <c r="F147" s="2"/>
      <c r="G147" s="2"/>
      <c r="H147" s="2"/>
      <c r="I147" s="2"/>
      <c r="J147" s="2"/>
      <c r="K147" s="2"/>
    </row>
    <row r="148" spans="4:11" ht="12.75">
      <c r="D148" s="2"/>
      <c r="E148" s="2"/>
      <c r="F148" s="2"/>
      <c r="G148" s="2"/>
      <c r="H148" s="2"/>
      <c r="I148" s="2"/>
      <c r="J148" s="2"/>
      <c r="K148" s="2"/>
    </row>
    <row r="149" spans="4:11" ht="12.75">
      <c r="D149" s="2"/>
      <c r="E149" s="2"/>
      <c r="F149" s="2"/>
      <c r="G149" s="2"/>
      <c r="H149" s="2"/>
      <c r="I149" s="2"/>
      <c r="J149" s="2"/>
      <c r="K149" s="2"/>
    </row>
    <row r="150" spans="4:11" ht="12.75">
      <c r="D150" s="2"/>
      <c r="E150" s="2"/>
      <c r="F150" s="2"/>
      <c r="G150" s="2"/>
      <c r="H150" s="2"/>
      <c r="I150" s="2"/>
      <c r="J150" s="2"/>
      <c r="K150" s="2"/>
    </row>
    <row r="151" spans="4:11" ht="12.75">
      <c r="D151" s="2"/>
      <c r="E151" s="2"/>
      <c r="F151" s="2"/>
      <c r="G151" s="2"/>
      <c r="H151" s="2"/>
      <c r="I151" s="2"/>
      <c r="J151" s="2"/>
      <c r="K151" s="2"/>
    </row>
    <row r="152" spans="4:11" ht="12.75">
      <c r="D152" s="2"/>
      <c r="E152" s="2"/>
      <c r="F152" s="2"/>
      <c r="G152" s="2"/>
      <c r="H152" s="2"/>
      <c r="I152" s="2"/>
      <c r="J152" s="2"/>
      <c r="K152" s="2"/>
    </row>
    <row r="153" spans="4:11" ht="12.75">
      <c r="D153" s="2"/>
      <c r="E153" s="2"/>
      <c r="F153" s="2"/>
      <c r="G153" s="2"/>
      <c r="H153" s="2"/>
      <c r="I153" s="2"/>
      <c r="J153" s="2"/>
      <c r="K153" s="2"/>
    </row>
    <row r="154" spans="4:11" ht="12.75">
      <c r="D154" s="2"/>
      <c r="E154" s="2"/>
      <c r="F154" s="2"/>
      <c r="G154" s="2"/>
      <c r="H154" s="2"/>
      <c r="I154" s="2"/>
      <c r="J154" s="2"/>
      <c r="K154" s="2"/>
    </row>
    <row r="155" spans="4:11" ht="12.75">
      <c r="D155" s="2"/>
      <c r="E155" s="2"/>
      <c r="F155" s="2"/>
      <c r="G155" s="2"/>
      <c r="H155" s="2"/>
      <c r="I155" s="2"/>
      <c r="J155" s="2"/>
      <c r="K155" s="2"/>
    </row>
    <row r="156" spans="4:11" ht="12.75">
      <c r="D156" s="2"/>
      <c r="E156" s="2"/>
      <c r="F156" s="2"/>
      <c r="G156" s="2"/>
      <c r="H156" s="2"/>
      <c r="I156" s="2"/>
      <c r="J156" s="2"/>
      <c r="K156" s="2"/>
    </row>
    <row r="157" spans="4:11" ht="12.75">
      <c r="D157" s="2"/>
      <c r="E157" s="2"/>
      <c r="F157" s="2"/>
      <c r="G157" s="2"/>
      <c r="H157" s="2"/>
      <c r="I157" s="2"/>
      <c r="J157" s="2"/>
      <c r="K157" s="2"/>
    </row>
    <row r="158" spans="4:11" ht="12.75">
      <c r="D158" s="2"/>
      <c r="E158" s="2"/>
      <c r="F158" s="2"/>
      <c r="G158" s="2"/>
      <c r="H158" s="2"/>
      <c r="I158" s="2"/>
      <c r="J158" s="2"/>
      <c r="K158" s="2"/>
    </row>
    <row r="159" spans="4:11" ht="12.75">
      <c r="D159" s="2"/>
      <c r="E159" s="2"/>
      <c r="F159" s="2"/>
      <c r="G159" s="2"/>
      <c r="H159" s="2"/>
      <c r="I159" s="2"/>
      <c r="J159" s="2"/>
      <c r="K159" s="2"/>
    </row>
    <row r="160" spans="4:11" ht="12.75">
      <c r="D160" s="2"/>
      <c r="E160" s="2"/>
      <c r="F160" s="2"/>
      <c r="G160" s="2"/>
      <c r="H160" s="2"/>
      <c r="I160" s="2"/>
      <c r="J160" s="2"/>
      <c r="K160" s="2"/>
    </row>
    <row r="161" spans="4:11" ht="12.75">
      <c r="D161" s="2"/>
      <c r="E161" s="2"/>
      <c r="F161" s="2"/>
      <c r="G161" s="2"/>
      <c r="H161" s="2"/>
      <c r="I161" s="2"/>
      <c r="J161" s="2"/>
      <c r="K161" s="2"/>
    </row>
    <row r="162" spans="4:11" ht="12.75">
      <c r="D162" s="2"/>
      <c r="E162" s="2"/>
      <c r="F162" s="2"/>
      <c r="G162" s="2"/>
      <c r="H162" s="2"/>
      <c r="I162" s="2"/>
      <c r="J162" s="2"/>
      <c r="K162" s="2"/>
    </row>
    <row r="163" spans="4:11" ht="12.75">
      <c r="D163" s="2"/>
      <c r="E163" s="2"/>
      <c r="F163" s="2"/>
      <c r="G163" s="2"/>
      <c r="H163" s="2"/>
      <c r="I163" s="2"/>
      <c r="J163" s="2"/>
      <c r="K163" s="2"/>
    </row>
    <row r="164" spans="4:11" ht="12.75">
      <c r="D164" s="2"/>
      <c r="E164" s="2"/>
      <c r="F164" s="2"/>
      <c r="G164" s="2"/>
      <c r="H164" s="2"/>
      <c r="I164" s="2"/>
      <c r="J164" s="2"/>
      <c r="K164" s="2"/>
    </row>
    <row r="165" spans="4:11" ht="12.75">
      <c r="D165" s="2"/>
      <c r="E165" s="2"/>
      <c r="F165" s="2"/>
      <c r="G165" s="2"/>
      <c r="H165" s="2"/>
      <c r="I165" s="2"/>
      <c r="J165" s="2"/>
      <c r="K165" s="2"/>
    </row>
    <row r="166" spans="4:11" ht="12.75">
      <c r="D166" s="2"/>
      <c r="E166" s="2"/>
      <c r="F166" s="2"/>
      <c r="G166" s="2"/>
      <c r="H166" s="2"/>
      <c r="I166" s="2"/>
      <c r="J166" s="2"/>
      <c r="K166" s="2"/>
    </row>
    <row r="167" spans="4:11" ht="12.75">
      <c r="D167" s="2"/>
      <c r="E167" s="2"/>
      <c r="F167" s="2"/>
      <c r="G167" s="2"/>
      <c r="H167" s="2"/>
      <c r="I167" s="2"/>
      <c r="J167" s="2"/>
      <c r="K167" s="2"/>
    </row>
    <row r="168" spans="4:11" ht="12.75">
      <c r="D168" s="2"/>
      <c r="E168" s="2"/>
      <c r="F168" s="2"/>
      <c r="G168" s="2"/>
      <c r="H168" s="2"/>
      <c r="I168" s="2"/>
      <c r="J168" s="2"/>
      <c r="K168" s="2"/>
    </row>
    <row r="169" spans="4:11" ht="12.75">
      <c r="D169" s="2"/>
      <c r="E169" s="2"/>
      <c r="F169" s="2"/>
      <c r="G169" s="2"/>
      <c r="H169" s="2"/>
      <c r="I169" s="2"/>
      <c r="J169" s="2"/>
      <c r="K169" s="2"/>
    </row>
    <row r="170" spans="4:11" ht="12.75">
      <c r="D170" s="2"/>
      <c r="E170" s="2"/>
      <c r="F170" s="2"/>
      <c r="G170" s="2"/>
      <c r="H170" s="2"/>
      <c r="I170" s="2"/>
      <c r="J170" s="2"/>
      <c r="K170" s="2"/>
    </row>
    <row r="171" spans="4:11" ht="12.75">
      <c r="D171" s="2"/>
      <c r="E171" s="2"/>
      <c r="F171" s="2"/>
      <c r="G171" s="2"/>
      <c r="H171" s="2"/>
      <c r="I171" s="2"/>
      <c r="J171" s="2"/>
      <c r="K171" s="2"/>
    </row>
    <row r="172" spans="4:11" ht="12.75">
      <c r="D172" s="2"/>
      <c r="E172" s="2"/>
      <c r="F172" s="2"/>
      <c r="G172" s="2"/>
      <c r="H172" s="2"/>
      <c r="I172" s="2"/>
      <c r="J172" s="2"/>
      <c r="K172" s="2"/>
    </row>
    <row r="173" spans="4:11" ht="12.75">
      <c r="D173" s="2"/>
      <c r="E173" s="2"/>
      <c r="F173" s="2"/>
      <c r="G173" s="2"/>
      <c r="H173" s="2"/>
      <c r="I173" s="2"/>
      <c r="J173" s="2"/>
      <c r="K173" s="2"/>
    </row>
    <row r="174" spans="4:11" ht="12.75">
      <c r="D174" s="2"/>
      <c r="E174" s="2"/>
      <c r="F174" s="2"/>
      <c r="G174" s="2"/>
      <c r="H174" s="2"/>
      <c r="I174" s="2"/>
      <c r="J174" s="2"/>
      <c r="K174" s="2"/>
    </row>
    <row r="175" spans="4:11" ht="12.75">
      <c r="D175" s="2"/>
      <c r="E175" s="2"/>
      <c r="F175" s="2"/>
      <c r="G175" s="2"/>
      <c r="H175" s="2"/>
      <c r="I175" s="2"/>
      <c r="J175" s="2"/>
      <c r="K175" s="2"/>
    </row>
    <row r="176" spans="4:11" ht="12.75">
      <c r="D176" s="2"/>
      <c r="E176" s="2"/>
      <c r="F176" s="2"/>
      <c r="G176" s="2"/>
      <c r="H176" s="2"/>
      <c r="I176" s="2"/>
      <c r="J176" s="2"/>
      <c r="K176" s="2"/>
    </row>
    <row r="177" spans="4:11" ht="12.75">
      <c r="D177" s="2"/>
      <c r="E177" s="2"/>
      <c r="F177" s="2"/>
      <c r="G177" s="2"/>
      <c r="H177" s="2"/>
      <c r="I177" s="2"/>
      <c r="J177" s="2"/>
      <c r="K177" s="2"/>
    </row>
    <row r="178" spans="4:11" ht="12.75">
      <c r="D178" s="2"/>
      <c r="E178" s="2"/>
      <c r="F178" s="2"/>
      <c r="G178" s="2"/>
      <c r="H178" s="2"/>
      <c r="I178" s="2"/>
      <c r="J178" s="2"/>
      <c r="K178" s="2"/>
    </row>
    <row r="179" spans="4:11" ht="12.75">
      <c r="D179" s="2"/>
      <c r="E179" s="2"/>
      <c r="F179" s="2"/>
      <c r="G179" s="2"/>
      <c r="H179" s="2"/>
      <c r="I179" s="2"/>
      <c r="J179" s="2"/>
      <c r="K179" s="2"/>
    </row>
    <row r="180" spans="4:11" ht="12.75">
      <c r="D180" s="2"/>
      <c r="E180" s="2"/>
      <c r="F180" s="2"/>
      <c r="G180" s="2"/>
      <c r="H180" s="2"/>
      <c r="I180" s="2"/>
      <c r="J180" s="2"/>
      <c r="K180" s="2"/>
    </row>
    <row r="181" spans="4:11" ht="12.75">
      <c r="D181" s="2"/>
      <c r="E181" s="2"/>
      <c r="F181" s="2"/>
      <c r="G181" s="2"/>
      <c r="H181" s="2"/>
      <c r="I181" s="2"/>
      <c r="J181" s="2"/>
      <c r="K181" s="2"/>
    </row>
    <row r="182" spans="4:11" ht="12.75">
      <c r="D182" s="2"/>
      <c r="E182" s="2"/>
      <c r="F182" s="2"/>
      <c r="G182" s="2"/>
      <c r="H182" s="2"/>
      <c r="I182" s="2"/>
      <c r="J182" s="2"/>
      <c r="K182" s="2"/>
    </row>
    <row r="183" spans="4:11" ht="12.75">
      <c r="D183" s="2"/>
      <c r="E183" s="2"/>
      <c r="F183" s="2"/>
      <c r="G183" s="2"/>
      <c r="H183" s="2"/>
      <c r="I183" s="2"/>
      <c r="J183" s="2"/>
      <c r="K183" s="2"/>
    </row>
    <row r="184" spans="4:11" ht="12.75">
      <c r="D184" s="2"/>
      <c r="E184" s="2"/>
      <c r="F184" s="2"/>
      <c r="G184" s="2"/>
      <c r="H184" s="2"/>
      <c r="I184" s="2"/>
      <c r="J184" s="2"/>
      <c r="K184" s="2"/>
    </row>
    <row r="185" spans="4:11" ht="12.75">
      <c r="D185" s="2"/>
      <c r="E185" s="2"/>
      <c r="F185" s="2"/>
      <c r="G185" s="2"/>
      <c r="H185" s="2"/>
      <c r="I185" s="2"/>
      <c r="J185" s="2"/>
      <c r="K185" s="2"/>
    </row>
    <row r="186" spans="4:11" ht="12.75">
      <c r="D186" s="2"/>
      <c r="E186" s="2"/>
      <c r="F186" s="2"/>
      <c r="G186" s="2"/>
      <c r="H186" s="2"/>
      <c r="I186" s="2"/>
      <c r="J186" s="2"/>
      <c r="K186" s="2"/>
    </row>
    <row r="187" spans="4:11" ht="12.75">
      <c r="D187" s="2"/>
      <c r="E187" s="2"/>
      <c r="F187" s="2"/>
      <c r="G187" s="2"/>
      <c r="H187" s="2"/>
      <c r="I187" s="2"/>
      <c r="J187" s="2"/>
      <c r="K187" s="2"/>
    </row>
    <row r="188" spans="4:11" ht="12.75">
      <c r="D188" s="2"/>
      <c r="E188" s="2"/>
      <c r="F188" s="2"/>
      <c r="G188" s="2"/>
      <c r="H188" s="2"/>
      <c r="I188" s="2"/>
      <c r="J188" s="2"/>
      <c r="K188" s="2"/>
    </row>
    <row r="189" spans="4:11" ht="12.75">
      <c r="D189" s="2"/>
      <c r="E189" s="2"/>
      <c r="F189" s="2"/>
      <c r="G189" s="2"/>
      <c r="H189" s="2"/>
      <c r="I189" s="2"/>
      <c r="J189" s="2"/>
      <c r="K189" s="2"/>
    </row>
    <row r="190" spans="4:11" ht="12.75">
      <c r="D190" s="2"/>
      <c r="E190" s="2"/>
      <c r="F190" s="2"/>
      <c r="G190" s="2"/>
      <c r="H190" s="2"/>
      <c r="I190" s="2"/>
      <c r="J190" s="2"/>
      <c r="K190" s="2"/>
    </row>
    <row r="191" spans="4:11" ht="12.75">
      <c r="D191" s="2"/>
      <c r="E191" s="2"/>
      <c r="F191" s="2"/>
      <c r="G191" s="2"/>
      <c r="H191" s="2"/>
      <c r="I191" s="2"/>
      <c r="J191" s="2"/>
      <c r="K191" s="2"/>
    </row>
    <row r="192" spans="4:11" ht="12.75">
      <c r="D192" s="2"/>
      <c r="E192" s="2"/>
      <c r="F192" s="2"/>
      <c r="G192" s="2"/>
      <c r="H192" s="2"/>
      <c r="I192" s="2"/>
      <c r="J192" s="2"/>
      <c r="K192" s="2"/>
    </row>
    <row r="193" spans="4:11" ht="12.75">
      <c r="D193" s="2"/>
      <c r="E193" s="2"/>
      <c r="F193" s="2"/>
      <c r="G193" s="2"/>
      <c r="H193" s="2"/>
      <c r="I193" s="2"/>
      <c r="J193" s="2"/>
      <c r="K193" s="2"/>
    </row>
    <row r="194" spans="4:11" ht="12.75">
      <c r="D194" s="2"/>
      <c r="E194" s="2"/>
      <c r="F194" s="2"/>
      <c r="G194" s="2"/>
      <c r="H194" s="2"/>
      <c r="I194" s="2"/>
      <c r="J194" s="2"/>
      <c r="K194" s="2"/>
    </row>
    <row r="195" spans="4:11" ht="12.75">
      <c r="D195" s="2"/>
      <c r="E195" s="2"/>
      <c r="F195" s="2"/>
      <c r="G195" s="2"/>
      <c r="H195" s="2"/>
      <c r="I195" s="2"/>
      <c r="J195" s="2"/>
      <c r="K195" s="2"/>
    </row>
    <row r="196" spans="4:11" ht="12.75">
      <c r="D196" s="2"/>
      <c r="E196" s="2"/>
      <c r="F196" s="2"/>
      <c r="G196" s="2"/>
      <c r="H196" s="2"/>
      <c r="I196" s="2"/>
      <c r="J196" s="2"/>
      <c r="K196" s="2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4:11" ht="12.75">
      <c r="D200" s="2"/>
      <c r="E200" s="2"/>
      <c r="F200" s="2"/>
      <c r="G200" s="2"/>
      <c r="H200" s="2"/>
      <c r="I200" s="2"/>
      <c r="J200" s="2"/>
      <c r="K200" s="2"/>
    </row>
    <row r="201" spans="4:11" ht="12.75">
      <c r="D201" s="2"/>
      <c r="E201" s="2"/>
      <c r="F201" s="2"/>
      <c r="G201" s="2"/>
      <c r="H201" s="2"/>
      <c r="I201" s="2"/>
      <c r="J201" s="2"/>
      <c r="K201" s="2"/>
    </row>
    <row r="202" spans="4:11" ht="12.75">
      <c r="D202" s="2"/>
      <c r="E202" s="2"/>
      <c r="F202" s="2"/>
      <c r="G202" s="2"/>
      <c r="H202" s="2"/>
      <c r="I202" s="2"/>
      <c r="J202" s="2"/>
      <c r="K202" s="2"/>
    </row>
    <row r="203" spans="4:11" ht="12.75">
      <c r="D203" s="2"/>
      <c r="E203" s="2"/>
      <c r="F203" s="2"/>
      <c r="G203" s="2"/>
      <c r="H203" s="2"/>
      <c r="I203" s="2"/>
      <c r="J203" s="2"/>
      <c r="K203" s="2"/>
    </row>
    <row r="204" spans="4:11" ht="12.75">
      <c r="D204" s="2"/>
      <c r="E204" s="2"/>
      <c r="F204" s="2"/>
      <c r="G204" s="2"/>
      <c r="H204" s="2"/>
      <c r="I204" s="2"/>
      <c r="J204" s="2"/>
      <c r="K204" s="2"/>
    </row>
    <row r="205" spans="4:11" ht="12.75">
      <c r="D205" s="2"/>
      <c r="E205" s="2"/>
      <c r="F205" s="2"/>
      <c r="G205" s="2"/>
      <c r="H205" s="2"/>
      <c r="I205" s="2"/>
      <c r="J205" s="2"/>
      <c r="K205" s="2"/>
    </row>
    <row r="206" spans="4:11" ht="12.75">
      <c r="D206" s="2"/>
      <c r="E206" s="2"/>
      <c r="F206" s="2"/>
      <c r="G206" s="2"/>
      <c r="H206" s="2"/>
      <c r="I206" s="2"/>
      <c r="J206" s="2"/>
      <c r="K206" s="2"/>
    </row>
    <row r="207" spans="4:11" ht="12.75">
      <c r="D207" s="2"/>
      <c r="E207" s="2"/>
      <c r="F207" s="2"/>
      <c r="G207" s="2"/>
      <c r="H207" s="2"/>
      <c r="I207" s="2"/>
      <c r="J207" s="2"/>
      <c r="K207" s="2"/>
    </row>
    <row r="208" spans="4:11" ht="12.75">
      <c r="D208" s="2"/>
      <c r="E208" s="2"/>
      <c r="F208" s="2"/>
      <c r="G208" s="2"/>
      <c r="H208" s="2"/>
      <c r="I208" s="2"/>
      <c r="J208" s="2"/>
      <c r="K208" s="2"/>
    </row>
    <row r="209" spans="4:11" ht="12.75">
      <c r="D209" s="2"/>
      <c r="E209" s="2"/>
      <c r="F209" s="2"/>
      <c r="G209" s="2"/>
      <c r="H209" s="2"/>
      <c r="I209" s="2"/>
      <c r="J209" s="2"/>
      <c r="K209" s="2"/>
    </row>
    <row r="210" spans="4:11" ht="12.75">
      <c r="D210" s="2"/>
      <c r="E210" s="2"/>
      <c r="F210" s="2"/>
      <c r="G210" s="2"/>
      <c r="H210" s="2"/>
      <c r="I210" s="2"/>
      <c r="J210" s="2"/>
      <c r="K210" s="2"/>
    </row>
    <row r="211" spans="4:11" ht="12.75">
      <c r="D211" s="2"/>
      <c r="E211" s="2"/>
      <c r="F211" s="2"/>
      <c r="G211" s="2"/>
      <c r="H211" s="2"/>
      <c r="I211" s="2"/>
      <c r="J211" s="2"/>
      <c r="K211" s="2"/>
    </row>
    <row r="212" spans="4:11" ht="12.75">
      <c r="D212" s="2"/>
      <c r="E212" s="2"/>
      <c r="F212" s="2"/>
      <c r="G212" s="2"/>
      <c r="H212" s="2"/>
      <c r="I212" s="2"/>
      <c r="J212" s="2"/>
      <c r="K212" s="2"/>
    </row>
    <row r="213" spans="4:11" ht="12.75">
      <c r="D213" s="2"/>
      <c r="E213" s="2"/>
      <c r="F213" s="2"/>
      <c r="G213" s="2"/>
      <c r="H213" s="2"/>
      <c r="I213" s="2"/>
      <c r="J213" s="2"/>
      <c r="K213" s="2"/>
    </row>
    <row r="214" spans="4:11" ht="12.75">
      <c r="D214" s="2"/>
      <c r="E214" s="2"/>
      <c r="F214" s="2"/>
      <c r="G214" s="2"/>
      <c r="H214" s="2"/>
      <c r="I214" s="2"/>
      <c r="J214" s="2"/>
      <c r="K214" s="2"/>
    </row>
    <row r="215" spans="4:11" ht="12.75">
      <c r="D215" s="2"/>
      <c r="E215" s="2"/>
      <c r="F215" s="2"/>
      <c r="G215" s="2"/>
      <c r="H215" s="2"/>
      <c r="I215" s="2"/>
      <c r="J215" s="2"/>
      <c r="K215" s="2"/>
    </row>
    <row r="216" spans="4:11" ht="12.75">
      <c r="D216" s="2"/>
      <c r="E216" s="2"/>
      <c r="F216" s="2"/>
      <c r="G216" s="2"/>
      <c r="H216" s="2"/>
      <c r="I216" s="2"/>
      <c r="J216" s="2"/>
      <c r="K216" s="2"/>
    </row>
    <row r="217" spans="4:11" ht="12.75">
      <c r="D217" s="2"/>
      <c r="E217" s="2"/>
      <c r="F217" s="2"/>
      <c r="G217" s="2"/>
      <c r="H217" s="2"/>
      <c r="I217" s="2"/>
      <c r="J217" s="2"/>
      <c r="K217" s="2"/>
    </row>
    <row r="218" spans="4:11" ht="12.75">
      <c r="D218" s="2"/>
      <c r="E218" s="2"/>
      <c r="F218" s="2"/>
      <c r="G218" s="2"/>
      <c r="H218" s="2"/>
      <c r="I218" s="2"/>
      <c r="J218" s="2"/>
      <c r="K218" s="2"/>
    </row>
    <row r="219" spans="6:11" ht="12.75">
      <c r="F219" s="2"/>
      <c r="G219" s="2"/>
      <c r="H219" s="2"/>
      <c r="I219" s="2"/>
      <c r="J219" s="2"/>
      <c r="K219" s="2"/>
    </row>
    <row r="220" spans="6:11" ht="12.75">
      <c r="F220" s="2"/>
      <c r="G220" s="2"/>
      <c r="H220" s="2"/>
      <c r="I220" s="2"/>
      <c r="J220" s="2"/>
      <c r="K220" s="2"/>
    </row>
    <row r="221" spans="6:11" ht="12.75">
      <c r="F221" s="2"/>
      <c r="G221" s="2"/>
      <c r="H221" s="2"/>
      <c r="I221" s="2"/>
      <c r="J221" s="2"/>
      <c r="K221" s="2"/>
    </row>
    <row r="222" spans="6:11" ht="12.75">
      <c r="F222" s="2"/>
      <c r="G222" s="2"/>
      <c r="H222" s="2"/>
      <c r="I222" s="2"/>
      <c r="J222" s="2"/>
      <c r="K222" s="2"/>
    </row>
    <row r="223" spans="6:11" ht="12.75">
      <c r="F223" s="2"/>
      <c r="G223" s="2"/>
      <c r="H223" s="2"/>
      <c r="I223" s="2"/>
      <c r="J223" s="2"/>
      <c r="K223" s="2"/>
    </row>
    <row r="224" spans="6:11" ht="12.75">
      <c r="F224" s="2"/>
      <c r="G224" s="2"/>
      <c r="H224" s="2"/>
      <c r="I224" s="2"/>
      <c r="J224" s="2"/>
      <c r="K224" s="2"/>
    </row>
    <row r="225" spans="6:11" ht="12.75">
      <c r="F225" s="2"/>
      <c r="G225" s="2"/>
      <c r="H225" s="2"/>
      <c r="I225" s="2"/>
      <c r="J225" s="2"/>
      <c r="K225" s="2"/>
    </row>
    <row r="226" spans="6:11" ht="12.75">
      <c r="F226" s="2"/>
      <c r="G226" s="2"/>
      <c r="H226" s="2"/>
      <c r="I226" s="2"/>
      <c r="J226" s="2"/>
      <c r="K226" s="2"/>
    </row>
    <row r="227" spans="6:11" ht="12.75">
      <c r="F227" s="2"/>
      <c r="G227" s="2"/>
      <c r="H227" s="2"/>
      <c r="I227" s="2"/>
      <c r="J227" s="2"/>
      <c r="K227" s="2"/>
    </row>
    <row r="228" spans="6:11" ht="12.75">
      <c r="F228" s="2"/>
      <c r="G228" s="2"/>
      <c r="H228" s="2"/>
      <c r="I228" s="2"/>
      <c r="J228" s="2"/>
      <c r="K228" s="2"/>
    </row>
    <row r="229" spans="6:11" ht="12.75">
      <c r="F229" s="2"/>
      <c r="G229" s="2"/>
      <c r="H229" s="2"/>
      <c r="I229" s="2"/>
      <c r="J229" s="2"/>
      <c r="K229" s="2"/>
    </row>
    <row r="230" spans="6:11" ht="12.75">
      <c r="F230" s="2"/>
      <c r="G230" s="2"/>
      <c r="H230" s="2"/>
      <c r="I230" s="2"/>
      <c r="J230" s="2"/>
      <c r="K230" s="2"/>
    </row>
  </sheetData>
  <mergeCells count="6">
    <mergeCell ref="B27:B30"/>
    <mergeCell ref="B20:B22"/>
    <mergeCell ref="A3:K3"/>
    <mergeCell ref="B11:B15"/>
    <mergeCell ref="B16:B19"/>
    <mergeCell ref="B23:B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11.7109375" style="1" customWidth="1"/>
    <col min="2" max="2" width="9.7109375" style="1" customWidth="1"/>
    <col min="3" max="3" width="8.7109375" style="1" customWidth="1"/>
    <col min="4" max="5" width="11.7109375" style="1" customWidth="1"/>
    <col min="6" max="11" width="10.7109375" style="1" customWidth="1"/>
    <col min="12" max="16384" width="11.421875" style="1" customWidth="1"/>
  </cols>
  <sheetData>
    <row r="1" spans="3:6" ht="12.75">
      <c r="C1" s="2"/>
      <c r="D1" s="3"/>
      <c r="F1" s="112"/>
    </row>
    <row r="2" ht="13.5" thickBot="1">
      <c r="M2" s="121"/>
    </row>
    <row r="3" spans="1:11" ht="39.75" customHeight="1" thickTop="1">
      <c r="A3" s="123" t="s">
        <v>103</v>
      </c>
      <c r="B3" s="135"/>
      <c r="C3" s="135"/>
      <c r="D3" s="136"/>
      <c r="E3" s="136"/>
      <c r="F3" s="137"/>
      <c r="G3" s="137"/>
      <c r="H3" s="137"/>
      <c r="I3" s="137"/>
      <c r="J3" s="137"/>
      <c r="K3" s="138"/>
    </row>
    <row r="4" spans="1:11" ht="9.75" customHeight="1">
      <c r="A4" s="4"/>
      <c r="B4" s="5"/>
      <c r="C4" s="5"/>
      <c r="D4" s="6"/>
      <c r="E4" s="6"/>
      <c r="F4" s="7"/>
      <c r="G4" s="7"/>
      <c r="H4" s="7"/>
      <c r="I4" s="7"/>
      <c r="J4" s="7"/>
      <c r="K4" s="8"/>
    </row>
    <row r="5" spans="1:27" ht="30" customHeight="1">
      <c r="A5" s="9" t="s">
        <v>0</v>
      </c>
      <c r="B5" s="10"/>
      <c r="C5" s="10" t="s">
        <v>1</v>
      </c>
      <c r="D5" s="11" t="s">
        <v>2</v>
      </c>
      <c r="E5" s="12" t="s">
        <v>3</v>
      </c>
      <c r="F5" s="12" t="s">
        <v>4</v>
      </c>
      <c r="G5" s="12" t="s">
        <v>102</v>
      </c>
      <c r="H5" s="12" t="s">
        <v>70</v>
      </c>
      <c r="I5" s="12" t="s">
        <v>62</v>
      </c>
      <c r="J5" s="12" t="s">
        <v>71</v>
      </c>
      <c r="K5" s="13" t="s">
        <v>7</v>
      </c>
      <c r="M5" s="12" t="s">
        <v>72</v>
      </c>
      <c r="N5" s="12" t="s">
        <v>73</v>
      </c>
      <c r="O5" s="12" t="s">
        <v>74</v>
      </c>
      <c r="P5" s="12" t="s">
        <v>107</v>
      </c>
      <c r="Q5" s="12" t="s">
        <v>106</v>
      </c>
      <c r="R5" s="12" t="s">
        <v>75</v>
      </c>
      <c r="S5" s="12" t="s">
        <v>76</v>
      </c>
      <c r="T5" s="12" t="s">
        <v>77</v>
      </c>
      <c r="U5" s="12" t="s">
        <v>78</v>
      </c>
      <c r="V5" s="12" t="s">
        <v>79</v>
      </c>
      <c r="W5" s="12" t="s">
        <v>80</v>
      </c>
      <c r="X5" s="12" t="s">
        <v>81</v>
      </c>
      <c r="Y5" s="12" t="s">
        <v>110</v>
      </c>
      <c r="Z5" s="12" t="s">
        <v>6</v>
      </c>
      <c r="AA5" s="12" t="s">
        <v>5</v>
      </c>
    </row>
    <row r="6" spans="1:27" ht="1.5" customHeight="1">
      <c r="A6" s="14"/>
      <c r="B6" s="15"/>
      <c r="C6" s="15" t="s">
        <v>8</v>
      </c>
      <c r="D6" s="16" t="s">
        <v>2</v>
      </c>
      <c r="E6" s="5" t="s">
        <v>94</v>
      </c>
      <c r="F6" s="7" t="s">
        <v>95</v>
      </c>
      <c r="G6" s="7" t="s">
        <v>9</v>
      </c>
      <c r="H6" s="7" t="s">
        <v>66</v>
      </c>
      <c r="I6" s="7" t="s">
        <v>96</v>
      </c>
      <c r="J6" s="7" t="s">
        <v>68</v>
      </c>
      <c r="K6" s="17" t="s">
        <v>82</v>
      </c>
      <c r="M6" s="7" t="s">
        <v>82</v>
      </c>
      <c r="N6" s="7" t="s">
        <v>83</v>
      </c>
      <c r="O6" s="7" t="s">
        <v>84</v>
      </c>
      <c r="P6" s="7" t="s">
        <v>108</v>
      </c>
      <c r="Q6" s="7" t="s">
        <v>109</v>
      </c>
      <c r="R6" s="7" t="s">
        <v>85</v>
      </c>
      <c r="S6" s="7" t="s">
        <v>10</v>
      </c>
      <c r="T6" s="7" t="s">
        <v>98</v>
      </c>
      <c r="U6" s="7" t="s">
        <v>88</v>
      </c>
      <c r="V6" s="7" t="s">
        <v>89</v>
      </c>
      <c r="W6" s="7" t="s">
        <v>90</v>
      </c>
      <c r="X6" s="7" t="s">
        <v>91</v>
      </c>
      <c r="Y6" s="7" t="s">
        <v>133</v>
      </c>
      <c r="Z6" s="7" t="s">
        <v>99</v>
      </c>
      <c r="AA6" s="7" t="s">
        <v>100</v>
      </c>
    </row>
    <row r="7" spans="1:27" ht="19.5" customHeight="1" thickBot="1">
      <c r="A7" s="18" t="s">
        <v>11</v>
      </c>
      <c r="B7" s="18"/>
      <c r="C7" s="19">
        <v>20222.23</v>
      </c>
      <c r="D7" s="20">
        <v>19510.98</v>
      </c>
      <c r="E7" s="21">
        <v>63527.63</v>
      </c>
      <c r="F7" s="22">
        <v>0.4728973</v>
      </c>
      <c r="G7" s="23">
        <v>0.0862337</v>
      </c>
      <c r="H7" s="23">
        <v>0.0211114</v>
      </c>
      <c r="I7" s="23">
        <v>0.1056902</v>
      </c>
      <c r="J7" s="23">
        <v>0.259862</v>
      </c>
      <c r="K7" s="24">
        <v>0.0118566</v>
      </c>
      <c r="L7" s="119"/>
      <c r="M7" s="23">
        <v>0.0118567</v>
      </c>
      <c r="N7" s="23">
        <v>0.0048076</v>
      </c>
      <c r="O7" s="23">
        <v>0.0015234</v>
      </c>
      <c r="P7" s="23">
        <v>0.0002595</v>
      </c>
      <c r="Q7" s="23">
        <v>0.0014034</v>
      </c>
      <c r="R7" s="23">
        <v>0.0029238</v>
      </c>
      <c r="S7" s="23">
        <v>0.0887468</v>
      </c>
      <c r="T7" s="23">
        <v>0.0108495</v>
      </c>
      <c r="U7" s="23">
        <v>0.006094</v>
      </c>
      <c r="V7" s="23">
        <v>0.2416107</v>
      </c>
      <c r="W7" s="23">
        <v>0.0174361</v>
      </c>
      <c r="X7" s="23">
        <v>0.1482759</v>
      </c>
      <c r="Y7" s="23">
        <v>0.0008151</v>
      </c>
      <c r="Z7" s="23">
        <v>0.131744</v>
      </c>
      <c r="AA7" s="23">
        <v>0.868256</v>
      </c>
    </row>
    <row r="8" spans="1:27" ht="19.5" customHeight="1" thickTop="1">
      <c r="A8" s="25" t="s">
        <v>12</v>
      </c>
      <c r="B8" s="26" t="s">
        <v>13</v>
      </c>
      <c r="C8" s="27">
        <v>10111.14</v>
      </c>
      <c r="D8" s="28">
        <v>19510.98</v>
      </c>
      <c r="E8" s="29">
        <v>36027.31</v>
      </c>
      <c r="F8" s="30">
        <v>0.4426443</v>
      </c>
      <c r="G8" s="31">
        <v>0.0470534</v>
      </c>
      <c r="H8" s="31">
        <v>0.0076943</v>
      </c>
      <c r="I8" s="31">
        <v>0.1193811</v>
      </c>
      <c r="J8" s="31">
        <v>0.2685155</v>
      </c>
      <c r="K8" s="32">
        <v>0.0028139</v>
      </c>
      <c r="M8" s="31">
        <v>0.002813</v>
      </c>
      <c r="N8" s="31">
        <v>0.004864</v>
      </c>
      <c r="O8" s="110">
        <v>5.86E-09</v>
      </c>
      <c r="P8" s="110">
        <v>0</v>
      </c>
      <c r="Q8" s="110">
        <v>8.29E-06</v>
      </c>
      <c r="R8" s="31">
        <v>1.73E-05</v>
      </c>
      <c r="S8" s="31">
        <v>0.1006013</v>
      </c>
      <c r="T8" s="31">
        <v>0.0122987</v>
      </c>
      <c r="U8" s="31">
        <v>0.0064811</v>
      </c>
      <c r="V8" s="31">
        <v>0.248353</v>
      </c>
      <c r="W8" s="31">
        <v>0.0199569</v>
      </c>
      <c r="X8" s="31">
        <v>0.1718933</v>
      </c>
      <c r="Y8" s="31">
        <v>0.0002055</v>
      </c>
      <c r="Z8" s="31">
        <v>0.0604493</v>
      </c>
      <c r="AA8" s="31">
        <v>0.9395508</v>
      </c>
    </row>
    <row r="9" spans="1:27" ht="19.5" customHeight="1">
      <c r="A9" s="4" t="s">
        <v>14</v>
      </c>
      <c r="B9" s="5" t="s">
        <v>15</v>
      </c>
      <c r="C9" s="33">
        <v>8088.909</v>
      </c>
      <c r="D9" s="20">
        <v>48389.69</v>
      </c>
      <c r="E9" s="21">
        <v>65615.9</v>
      </c>
      <c r="F9" s="22">
        <v>0.4753172</v>
      </c>
      <c r="G9" s="23">
        <v>0.0663403</v>
      </c>
      <c r="H9" s="23">
        <v>0.0110358</v>
      </c>
      <c r="I9" s="23">
        <v>0.1079573</v>
      </c>
      <c r="J9" s="23">
        <v>0.2899839</v>
      </c>
      <c r="K9" s="34">
        <v>0.0052622</v>
      </c>
      <c r="M9" s="23">
        <v>0.0052625</v>
      </c>
      <c r="N9" s="23">
        <v>0.0052283</v>
      </c>
      <c r="O9" s="23">
        <v>3.36E-05</v>
      </c>
      <c r="P9" s="111">
        <v>1.37E-07</v>
      </c>
      <c r="Q9" s="23">
        <v>0.0002455</v>
      </c>
      <c r="R9" s="23">
        <v>0.0005114</v>
      </c>
      <c r="S9" s="23">
        <v>0.0898108</v>
      </c>
      <c r="T9" s="23">
        <v>0.0109796</v>
      </c>
      <c r="U9" s="23">
        <v>0.0071669</v>
      </c>
      <c r="V9" s="23">
        <v>0.2713946</v>
      </c>
      <c r="W9" s="23">
        <v>0.0181619</v>
      </c>
      <c r="X9" s="23">
        <v>0.1603495</v>
      </c>
      <c r="Y9" s="23">
        <v>0.0004274</v>
      </c>
      <c r="Z9" s="23">
        <v>0.0821144</v>
      </c>
      <c r="AA9" s="23">
        <v>0.9178857</v>
      </c>
    </row>
    <row r="10" spans="1:27" ht="19.5" customHeight="1" thickBot="1">
      <c r="A10" s="35" t="s">
        <v>16</v>
      </c>
      <c r="B10" s="36" t="s">
        <v>17</v>
      </c>
      <c r="C10" s="37">
        <v>2022.179</v>
      </c>
      <c r="D10" s="38">
        <v>100784.2</v>
      </c>
      <c r="E10" s="39">
        <v>192679.4</v>
      </c>
      <c r="F10" s="40">
        <v>0.4978851</v>
      </c>
      <c r="G10" s="41">
        <v>0.1499634</v>
      </c>
      <c r="H10" s="41">
        <v>0.0473806</v>
      </c>
      <c r="I10" s="41">
        <v>0.089802</v>
      </c>
      <c r="J10" s="41">
        <v>0.2107392</v>
      </c>
      <c r="K10" s="24">
        <v>0.0292897</v>
      </c>
      <c r="M10" s="41">
        <v>0.0292946</v>
      </c>
      <c r="N10" s="41">
        <v>0.0041816</v>
      </c>
      <c r="O10" s="41">
        <v>0.004977</v>
      </c>
      <c r="P10" s="41">
        <v>0.0008554</v>
      </c>
      <c r="Q10" s="41">
        <v>0.0042852</v>
      </c>
      <c r="R10" s="41">
        <v>0.0089274</v>
      </c>
      <c r="S10" s="41">
        <v>0.0762142</v>
      </c>
      <c r="T10" s="41">
        <v>0.0093173</v>
      </c>
      <c r="U10" s="41">
        <v>0.0042704</v>
      </c>
      <c r="V10" s="41">
        <v>0.1947353</v>
      </c>
      <c r="W10" s="41">
        <v>0.0140907</v>
      </c>
      <c r="X10" s="41">
        <v>0.1097487</v>
      </c>
      <c r="Y10" s="41">
        <v>0.0019131</v>
      </c>
      <c r="Z10" s="41">
        <v>0.2660052</v>
      </c>
      <c r="AA10" s="41">
        <v>0.7339948</v>
      </c>
    </row>
    <row r="11" spans="1:27" ht="19.5" customHeight="1" thickTop="1">
      <c r="A11" s="4" t="s">
        <v>18</v>
      </c>
      <c r="B11" s="131" t="s">
        <v>13</v>
      </c>
      <c r="C11" s="33">
        <v>2022.235</v>
      </c>
      <c r="D11" s="20">
        <v>19510.98</v>
      </c>
      <c r="E11" s="21">
        <v>25386.06</v>
      </c>
      <c r="F11" s="22">
        <v>0.4002196</v>
      </c>
      <c r="G11" s="23">
        <v>0.0299463</v>
      </c>
      <c r="H11" s="23">
        <v>0.0057981</v>
      </c>
      <c r="I11" s="23">
        <v>0.1348041</v>
      </c>
      <c r="J11" s="23">
        <v>0.2296711</v>
      </c>
      <c r="K11" s="32">
        <v>0.0020089</v>
      </c>
      <c r="M11" s="23">
        <v>0.002008</v>
      </c>
      <c r="N11" s="23">
        <v>0.0037901</v>
      </c>
      <c r="O11" s="23">
        <v>0</v>
      </c>
      <c r="P11" s="23">
        <v>0</v>
      </c>
      <c r="Q11" s="23">
        <v>0</v>
      </c>
      <c r="R11" s="23">
        <v>0</v>
      </c>
      <c r="S11" s="23">
        <v>0.1163896</v>
      </c>
      <c r="T11" s="23">
        <v>0.0142289</v>
      </c>
      <c r="U11" s="23">
        <v>0.0041857</v>
      </c>
      <c r="V11" s="23">
        <v>0.2054528</v>
      </c>
      <c r="W11" s="23">
        <v>0.0240891</v>
      </c>
      <c r="X11" s="23">
        <v>0.1797175</v>
      </c>
      <c r="Y11" s="23">
        <v>0.0001291</v>
      </c>
      <c r="Z11" s="23">
        <v>0.0457146</v>
      </c>
      <c r="AA11" s="23">
        <v>0.9542854</v>
      </c>
    </row>
    <row r="12" spans="1:27" ht="19.5" customHeight="1">
      <c r="A12" s="42" t="s">
        <v>19</v>
      </c>
      <c r="B12" s="132"/>
      <c r="C12" s="33">
        <v>2022.313</v>
      </c>
      <c r="D12" s="20">
        <v>29056.83</v>
      </c>
      <c r="E12" s="21">
        <v>31657.95</v>
      </c>
      <c r="F12" s="22">
        <v>0.4245186</v>
      </c>
      <c r="G12" s="23">
        <v>0.0387485</v>
      </c>
      <c r="H12" s="23">
        <v>0.0069593</v>
      </c>
      <c r="I12" s="23">
        <v>0.1252642</v>
      </c>
      <c r="J12" s="23">
        <v>0.2535466</v>
      </c>
      <c r="K12" s="34">
        <v>0.002446</v>
      </c>
      <c r="M12" s="23">
        <v>0.0024459</v>
      </c>
      <c r="N12" s="23">
        <v>0.0045134</v>
      </c>
      <c r="O12" s="23">
        <v>0</v>
      </c>
      <c r="P12" s="23">
        <v>0</v>
      </c>
      <c r="Q12" s="23">
        <v>0</v>
      </c>
      <c r="R12" s="23">
        <v>0</v>
      </c>
      <c r="S12" s="23">
        <v>0.1065343</v>
      </c>
      <c r="T12" s="23">
        <v>0.013024</v>
      </c>
      <c r="U12" s="23">
        <v>0.0057058</v>
      </c>
      <c r="V12" s="23">
        <v>0.2321599</v>
      </c>
      <c r="W12" s="23">
        <v>0.021212</v>
      </c>
      <c r="X12" s="23">
        <v>0.1753478</v>
      </c>
      <c r="Y12" s="23">
        <v>0.0001747</v>
      </c>
      <c r="Z12" s="23">
        <v>0.0548147</v>
      </c>
      <c r="AA12" s="23">
        <v>0.9451852</v>
      </c>
    </row>
    <row r="13" spans="1:27" ht="19.5" customHeight="1">
      <c r="A13" s="4" t="s">
        <v>20</v>
      </c>
      <c r="B13" s="132"/>
      <c r="C13" s="33">
        <v>2022.182</v>
      </c>
      <c r="D13" s="20">
        <v>34086.45</v>
      </c>
      <c r="E13" s="21">
        <v>36390.3</v>
      </c>
      <c r="F13" s="22">
        <v>0.44159</v>
      </c>
      <c r="G13" s="23">
        <v>0.0457773</v>
      </c>
      <c r="H13" s="23">
        <v>0.0078526</v>
      </c>
      <c r="I13" s="23">
        <v>0.1192693</v>
      </c>
      <c r="J13" s="23">
        <v>0.2686908</v>
      </c>
      <c r="K13" s="34">
        <v>0.0028239</v>
      </c>
      <c r="M13" s="23">
        <v>0.0028264</v>
      </c>
      <c r="N13" s="23">
        <v>0.0050219</v>
      </c>
      <c r="O13" s="111">
        <v>0</v>
      </c>
      <c r="P13" s="111">
        <v>0</v>
      </c>
      <c r="Q13" s="111">
        <v>2.04E-06</v>
      </c>
      <c r="R13" s="111">
        <v>4.26E-06</v>
      </c>
      <c r="S13" s="23">
        <v>0.1003093</v>
      </c>
      <c r="T13" s="23">
        <v>0.012263</v>
      </c>
      <c r="U13" s="23">
        <v>0.006697</v>
      </c>
      <c r="V13" s="23">
        <v>0.2487616</v>
      </c>
      <c r="W13" s="23">
        <v>0.0197212</v>
      </c>
      <c r="X13" s="23">
        <v>0.1718029</v>
      </c>
      <c r="Y13" s="23">
        <v>0.0002079</v>
      </c>
      <c r="Z13" s="23">
        <v>0.0618596</v>
      </c>
      <c r="AA13" s="23">
        <v>0.9381404</v>
      </c>
    </row>
    <row r="14" spans="1:27" ht="19.5" customHeight="1">
      <c r="A14" s="4" t="s">
        <v>21</v>
      </c>
      <c r="B14" s="132"/>
      <c r="C14" s="33">
        <v>2022.258</v>
      </c>
      <c r="D14" s="20">
        <v>38667.53</v>
      </c>
      <c r="E14" s="21">
        <v>40959.35</v>
      </c>
      <c r="F14" s="22">
        <v>0.4560229</v>
      </c>
      <c r="G14" s="23">
        <v>0.0527165</v>
      </c>
      <c r="H14" s="23">
        <v>0.0083241</v>
      </c>
      <c r="I14" s="23">
        <v>0.1143996</v>
      </c>
      <c r="J14" s="23">
        <v>0.2805827</v>
      </c>
      <c r="K14" s="34">
        <v>0.003047</v>
      </c>
      <c r="M14" s="23">
        <v>0.0030446</v>
      </c>
      <c r="N14" s="23">
        <v>0.0052592</v>
      </c>
      <c r="O14" s="111">
        <v>0</v>
      </c>
      <c r="P14" s="111">
        <v>0</v>
      </c>
      <c r="Q14" s="111">
        <v>9.73E-06</v>
      </c>
      <c r="R14" s="23">
        <v>2.03E-05</v>
      </c>
      <c r="S14" s="23">
        <v>0.0954258</v>
      </c>
      <c r="T14" s="23">
        <v>0.011666</v>
      </c>
      <c r="U14" s="23">
        <v>0.0073078</v>
      </c>
      <c r="V14" s="23">
        <v>0.2617315</v>
      </c>
      <c r="W14" s="23">
        <v>0.0186265</v>
      </c>
      <c r="X14" s="23">
        <v>0.1695417</v>
      </c>
      <c r="Y14" s="23">
        <v>0.0002247</v>
      </c>
      <c r="Z14" s="23">
        <v>0.0653194</v>
      </c>
      <c r="AA14" s="23">
        <v>0.9346806</v>
      </c>
    </row>
    <row r="15" spans="1:27" ht="19.5" customHeight="1" thickBot="1">
      <c r="A15" s="4" t="s">
        <v>22</v>
      </c>
      <c r="B15" s="132"/>
      <c r="C15" s="33">
        <v>2022.154</v>
      </c>
      <c r="D15" s="20">
        <v>43232.01</v>
      </c>
      <c r="E15" s="21">
        <v>45743.39</v>
      </c>
      <c r="F15" s="22">
        <v>0.4675937</v>
      </c>
      <c r="G15" s="23">
        <v>0.05824</v>
      </c>
      <c r="H15" s="23">
        <v>0.0085654</v>
      </c>
      <c r="I15" s="23">
        <v>0.1112994</v>
      </c>
      <c r="J15" s="23">
        <v>0.2894889</v>
      </c>
      <c r="K15" s="34">
        <v>0.0032988</v>
      </c>
      <c r="M15" s="23">
        <v>0.0032957</v>
      </c>
      <c r="N15" s="23">
        <v>0.0052232</v>
      </c>
      <c r="O15" s="111">
        <v>2.31E-08</v>
      </c>
      <c r="P15" s="23">
        <v>0</v>
      </c>
      <c r="Q15" s="23">
        <v>2.23E-05</v>
      </c>
      <c r="R15" s="23">
        <v>4.65E-05</v>
      </c>
      <c r="S15" s="23">
        <v>0.0925992</v>
      </c>
      <c r="T15" s="23">
        <v>0.0113204</v>
      </c>
      <c r="U15" s="23">
        <v>0.0073797</v>
      </c>
      <c r="V15" s="23">
        <v>0.2710649</v>
      </c>
      <c r="W15" s="23">
        <v>0.0181736</v>
      </c>
      <c r="X15" s="23">
        <v>0.1673375</v>
      </c>
      <c r="Y15" s="23">
        <v>0.0002503</v>
      </c>
      <c r="Z15" s="23">
        <v>0.0670437</v>
      </c>
      <c r="AA15" s="23">
        <v>0.9329563</v>
      </c>
    </row>
    <row r="16" spans="1:27" ht="19.5" customHeight="1">
      <c r="A16" s="43" t="s">
        <v>23</v>
      </c>
      <c r="B16" s="139" t="s">
        <v>15</v>
      </c>
      <c r="C16" s="44">
        <v>2022.271</v>
      </c>
      <c r="D16" s="45">
        <v>48389.69</v>
      </c>
      <c r="E16" s="46">
        <v>51310.28</v>
      </c>
      <c r="F16" s="47">
        <v>0.4732791</v>
      </c>
      <c r="G16" s="48">
        <v>0.0604328</v>
      </c>
      <c r="H16" s="48">
        <v>0.0088926</v>
      </c>
      <c r="I16" s="48">
        <v>0.1097254</v>
      </c>
      <c r="J16" s="48">
        <v>0.2942281</v>
      </c>
      <c r="K16" s="49">
        <v>0.0035779</v>
      </c>
      <c r="M16" s="48">
        <v>0.0035793</v>
      </c>
      <c r="N16" s="48">
        <v>0.0052219</v>
      </c>
      <c r="O16" s="114">
        <v>1.78E-06</v>
      </c>
      <c r="P16" s="48">
        <v>0</v>
      </c>
      <c r="Q16" s="48">
        <v>4.31E-05</v>
      </c>
      <c r="R16" s="48">
        <v>8.97E-05</v>
      </c>
      <c r="S16" s="48">
        <v>0.0912196</v>
      </c>
      <c r="T16" s="48">
        <v>0.0111518</v>
      </c>
      <c r="U16" s="48">
        <v>0.0073541</v>
      </c>
      <c r="V16" s="48">
        <v>0.2756988</v>
      </c>
      <c r="W16" s="48">
        <v>0.0182386</v>
      </c>
      <c r="X16" s="48">
        <v>0.1652905</v>
      </c>
      <c r="Y16" s="48">
        <v>0.0002908</v>
      </c>
      <c r="Z16" s="48">
        <v>0.0692304</v>
      </c>
      <c r="AA16" s="48">
        <v>0.9307696</v>
      </c>
    </row>
    <row r="17" spans="1:27" ht="19.5" customHeight="1">
      <c r="A17" s="4" t="s">
        <v>24</v>
      </c>
      <c r="B17" s="134"/>
      <c r="C17" s="33">
        <v>2022.357</v>
      </c>
      <c r="D17" s="20">
        <v>54466.93</v>
      </c>
      <c r="E17" s="21">
        <v>58083.04</v>
      </c>
      <c r="F17" s="22">
        <v>0.4754145</v>
      </c>
      <c r="G17" s="23">
        <v>0.0625629</v>
      </c>
      <c r="H17" s="23">
        <v>0.0094243</v>
      </c>
      <c r="I17" s="23">
        <v>0.1081013</v>
      </c>
      <c r="J17" s="23">
        <v>0.2953259</v>
      </c>
      <c r="K17" s="34">
        <v>0.0040583</v>
      </c>
      <c r="M17" s="23">
        <v>0.0040585</v>
      </c>
      <c r="N17" s="23">
        <v>0.0051911</v>
      </c>
      <c r="O17" s="111">
        <v>6.57E-06</v>
      </c>
      <c r="P17" s="23">
        <v>0</v>
      </c>
      <c r="Q17" s="23">
        <v>8.07E-05</v>
      </c>
      <c r="R17" s="23">
        <v>0.0001682</v>
      </c>
      <c r="S17" s="23">
        <v>0.0897601</v>
      </c>
      <c r="T17" s="23">
        <v>0.0109734</v>
      </c>
      <c r="U17" s="23">
        <v>0.0073679</v>
      </c>
      <c r="V17" s="23">
        <v>0.2769241</v>
      </c>
      <c r="W17" s="23">
        <v>0.0180758</v>
      </c>
      <c r="X17" s="23">
        <v>0.1640024</v>
      </c>
      <c r="Y17" s="23">
        <v>0.0003261</v>
      </c>
      <c r="Z17" s="23">
        <v>0.0725558</v>
      </c>
      <c r="AA17" s="23">
        <v>0.9274441</v>
      </c>
    </row>
    <row r="18" spans="1:27" ht="19.5" customHeight="1">
      <c r="A18" s="4" t="s">
        <v>25</v>
      </c>
      <c r="B18" s="134"/>
      <c r="C18" s="33">
        <v>2022.02</v>
      </c>
      <c r="D18" s="20">
        <v>62200.45</v>
      </c>
      <c r="E18" s="21">
        <v>67720.27</v>
      </c>
      <c r="F18" s="22">
        <v>0.4751398</v>
      </c>
      <c r="G18" s="23">
        <v>0.0658388</v>
      </c>
      <c r="H18" s="23">
        <v>0.011007</v>
      </c>
      <c r="I18" s="23">
        <v>0.1071423</v>
      </c>
      <c r="J18" s="23">
        <v>0.2911518</v>
      </c>
      <c r="K18" s="34">
        <v>0.0052919</v>
      </c>
      <c r="M18" s="23">
        <v>0.005292</v>
      </c>
      <c r="N18" s="23">
        <v>0.0052928</v>
      </c>
      <c r="O18" s="23">
        <v>2.18E-05</v>
      </c>
      <c r="P18" s="23">
        <v>0</v>
      </c>
      <c r="Q18" s="23">
        <v>0.0001922</v>
      </c>
      <c r="R18" s="23">
        <v>0.0004004</v>
      </c>
      <c r="S18" s="23">
        <v>0.0889415</v>
      </c>
      <c r="T18" s="23">
        <v>0.0108733</v>
      </c>
      <c r="U18" s="23">
        <v>0.0073275</v>
      </c>
      <c r="V18" s="23">
        <v>0.2727579</v>
      </c>
      <c r="W18" s="23">
        <v>0.0179636</v>
      </c>
      <c r="X18" s="23">
        <v>0.1609121</v>
      </c>
      <c r="Y18" s="23">
        <v>0.0004303</v>
      </c>
      <c r="Z18" s="23">
        <v>0.0828253</v>
      </c>
      <c r="AA18" s="23">
        <v>0.9171748</v>
      </c>
    </row>
    <row r="19" spans="1:27" ht="19.5" customHeight="1" thickBot="1">
      <c r="A19" s="50" t="s">
        <v>26</v>
      </c>
      <c r="B19" s="140"/>
      <c r="C19" s="51">
        <v>2022.26</v>
      </c>
      <c r="D19" s="52">
        <v>74419.47</v>
      </c>
      <c r="E19" s="53">
        <v>85350.71</v>
      </c>
      <c r="F19" s="54">
        <v>0.4766171</v>
      </c>
      <c r="G19" s="55">
        <v>0.0728603</v>
      </c>
      <c r="H19" s="55">
        <v>0.0134437</v>
      </c>
      <c r="I19" s="55">
        <v>0.1074428</v>
      </c>
      <c r="J19" s="55">
        <v>0.2828702</v>
      </c>
      <c r="K19" s="56">
        <v>0.0070702</v>
      </c>
      <c r="M19" s="55">
        <v>0.0070704</v>
      </c>
      <c r="N19" s="55">
        <v>0.0052064</v>
      </c>
      <c r="O19" s="55">
        <v>8.04E-05</v>
      </c>
      <c r="P19" s="115">
        <v>4.23E-07</v>
      </c>
      <c r="Q19" s="55">
        <v>0.0005215</v>
      </c>
      <c r="R19" s="55">
        <v>0.0010865</v>
      </c>
      <c r="S19" s="55">
        <v>0.0896882</v>
      </c>
      <c r="T19" s="55">
        <v>0.0109646</v>
      </c>
      <c r="U19" s="55">
        <v>0.0067901</v>
      </c>
      <c r="V19" s="55">
        <v>0.2639623</v>
      </c>
      <c r="W19" s="55">
        <v>0.0183317</v>
      </c>
      <c r="X19" s="55">
        <v>0.1544467</v>
      </c>
      <c r="Y19" s="55">
        <v>0.0005762</v>
      </c>
      <c r="Z19" s="55">
        <v>0.0958009</v>
      </c>
      <c r="AA19" s="55">
        <v>0.9041991</v>
      </c>
    </row>
    <row r="20" spans="1:27" ht="19.5" customHeight="1">
      <c r="A20" s="4" t="s">
        <v>27</v>
      </c>
      <c r="B20" s="134" t="s">
        <v>28</v>
      </c>
      <c r="C20" s="33">
        <v>1011.081</v>
      </c>
      <c r="D20" s="20">
        <v>100784.2</v>
      </c>
      <c r="E20" s="21">
        <v>115834.3</v>
      </c>
      <c r="F20" s="22">
        <v>0.483954</v>
      </c>
      <c r="G20" s="23">
        <v>0.0915129</v>
      </c>
      <c r="H20" s="23">
        <v>0.0179049</v>
      </c>
      <c r="I20" s="23">
        <v>0.1048145</v>
      </c>
      <c r="J20" s="23">
        <v>0.2697217</v>
      </c>
      <c r="K20" s="34">
        <v>0.0101685</v>
      </c>
      <c r="M20" s="23">
        <v>0.0101687</v>
      </c>
      <c r="N20" s="23">
        <v>0.0048687</v>
      </c>
      <c r="O20" s="23">
        <v>0.0002712</v>
      </c>
      <c r="P20" s="111">
        <v>2.91E-07</v>
      </c>
      <c r="Q20" s="23">
        <v>0.0012462</v>
      </c>
      <c r="R20" s="23">
        <v>0.0025962</v>
      </c>
      <c r="S20" s="23">
        <v>0.0882601</v>
      </c>
      <c r="T20" s="23">
        <v>0.01079</v>
      </c>
      <c r="U20" s="23">
        <v>0.0057644</v>
      </c>
      <c r="V20" s="23">
        <v>0.2511621</v>
      </c>
      <c r="W20" s="23">
        <v>0.0177803</v>
      </c>
      <c r="X20" s="23">
        <v>0.1450417</v>
      </c>
      <c r="Y20" s="23">
        <v>0.0007792</v>
      </c>
      <c r="Z20" s="23">
        <v>0.1164814</v>
      </c>
      <c r="AA20" s="23">
        <v>0.8835186</v>
      </c>
    </row>
    <row r="21" spans="1:27" ht="19.5" customHeight="1">
      <c r="A21" s="4" t="s">
        <v>29</v>
      </c>
      <c r="B21" s="132"/>
      <c r="C21" s="33">
        <v>808.8961</v>
      </c>
      <c r="D21" s="20">
        <v>137147.2</v>
      </c>
      <c r="E21" s="21">
        <v>182899.6</v>
      </c>
      <c r="F21" s="22">
        <v>0.5038973</v>
      </c>
      <c r="G21" s="23">
        <v>0.1392552</v>
      </c>
      <c r="H21" s="23">
        <v>0.0305484</v>
      </c>
      <c r="I21" s="23">
        <v>0.092669</v>
      </c>
      <c r="J21" s="23">
        <v>0.2414248</v>
      </c>
      <c r="K21" s="34">
        <v>0.0179957</v>
      </c>
      <c r="M21" s="23">
        <v>0.0179927</v>
      </c>
      <c r="N21" s="23">
        <v>0.0047426</v>
      </c>
      <c r="O21" s="23">
        <v>0.0014537</v>
      </c>
      <c r="P21" s="111">
        <v>9.32E-06</v>
      </c>
      <c r="Q21" s="23">
        <v>0.0030525</v>
      </c>
      <c r="R21" s="23">
        <v>0.0063594</v>
      </c>
      <c r="S21" s="23">
        <v>0.0781542</v>
      </c>
      <c r="T21" s="23">
        <v>0.0095545</v>
      </c>
      <c r="U21" s="23">
        <v>0.0049602</v>
      </c>
      <c r="V21" s="23">
        <v>0.2248025</v>
      </c>
      <c r="W21" s="23">
        <v>0.0154415</v>
      </c>
      <c r="X21" s="23">
        <v>0.1271485</v>
      </c>
      <c r="Y21" s="23">
        <v>0.0011808</v>
      </c>
      <c r="Z21" s="23">
        <v>0.172883</v>
      </c>
      <c r="AA21" s="23">
        <v>0.827117</v>
      </c>
    </row>
    <row r="22" spans="1:27" ht="19.5" customHeight="1" thickBot="1">
      <c r="A22" s="35" t="s">
        <v>30</v>
      </c>
      <c r="B22" s="133"/>
      <c r="C22" s="37">
        <v>202.202</v>
      </c>
      <c r="D22" s="38">
        <v>284904.1</v>
      </c>
      <c r="E22" s="39">
        <v>616055.2</v>
      </c>
      <c r="F22" s="40">
        <v>0.5038425</v>
      </c>
      <c r="G22" s="41">
        <v>0.2176361</v>
      </c>
      <c r="H22" s="41">
        <v>0.095085</v>
      </c>
      <c r="I22" s="41">
        <v>0.0722821</v>
      </c>
      <c r="J22" s="41">
        <v>0.1188393</v>
      </c>
      <c r="K22" s="24">
        <v>0.0606758</v>
      </c>
      <c r="M22" s="41">
        <v>0.0606996</v>
      </c>
      <c r="N22" s="41">
        <v>0.0028693</v>
      </c>
      <c r="O22" s="41">
        <v>0.013586</v>
      </c>
      <c r="P22" s="41">
        <v>0.0026643</v>
      </c>
      <c r="Q22" s="41">
        <v>0.0086064</v>
      </c>
      <c r="R22" s="41">
        <v>0.01793</v>
      </c>
      <c r="S22" s="41">
        <v>0.0625844</v>
      </c>
      <c r="T22" s="41">
        <v>0.0076511</v>
      </c>
      <c r="U22" s="41">
        <v>0.0020466</v>
      </c>
      <c r="V22" s="41">
        <v>0.1059728</v>
      </c>
      <c r="W22" s="41">
        <v>0.0090176</v>
      </c>
      <c r="X22" s="41">
        <v>0.0559011</v>
      </c>
      <c r="Y22" s="41">
        <v>0.0038489</v>
      </c>
      <c r="Z22" s="41">
        <v>0.5171865</v>
      </c>
      <c r="AA22" s="41">
        <v>0.4828135</v>
      </c>
    </row>
    <row r="23" spans="1:27" ht="19.5" customHeight="1" thickTop="1">
      <c r="A23" s="4" t="s">
        <v>31</v>
      </c>
      <c r="B23" s="131" t="s">
        <v>32</v>
      </c>
      <c r="C23" s="33">
        <v>202.2439</v>
      </c>
      <c r="D23" s="20">
        <v>137147.2</v>
      </c>
      <c r="E23" s="21">
        <v>144020.1</v>
      </c>
      <c r="F23" s="22">
        <v>0.4953035</v>
      </c>
      <c r="G23" s="23">
        <v>0.112992</v>
      </c>
      <c r="H23" s="23">
        <v>0.0215769</v>
      </c>
      <c r="I23" s="23">
        <v>0.099158</v>
      </c>
      <c r="J23" s="23">
        <v>0.2615767</v>
      </c>
      <c r="K23" s="34">
        <v>0.0122342</v>
      </c>
      <c r="L23" s="119"/>
      <c r="M23" s="23">
        <v>0.0122354</v>
      </c>
      <c r="N23" s="23">
        <v>0.0048471</v>
      </c>
      <c r="O23" s="23">
        <v>0.0005729</v>
      </c>
      <c r="P23" s="111">
        <v>1.67E-06</v>
      </c>
      <c r="Q23" s="23">
        <v>0.0018823</v>
      </c>
      <c r="R23" s="23">
        <v>0.0039215</v>
      </c>
      <c r="S23" s="23">
        <v>0.0834574</v>
      </c>
      <c r="T23" s="23">
        <v>0.0102028</v>
      </c>
      <c r="U23" s="23">
        <v>0.0054978</v>
      </c>
      <c r="V23" s="23">
        <v>0.2435242</v>
      </c>
      <c r="W23" s="23">
        <v>0.0171674</v>
      </c>
      <c r="X23" s="23">
        <v>0.1393722</v>
      </c>
      <c r="Y23" s="23">
        <v>0.0008851</v>
      </c>
      <c r="Z23" s="23">
        <v>0.1312285</v>
      </c>
      <c r="AA23" s="23">
        <v>0.8687714</v>
      </c>
    </row>
    <row r="24" spans="1:27" ht="19.5" customHeight="1">
      <c r="A24" s="4" t="s">
        <v>33</v>
      </c>
      <c r="B24" s="132"/>
      <c r="C24" s="33">
        <v>202.1875</v>
      </c>
      <c r="D24" s="20">
        <v>151496</v>
      </c>
      <c r="E24" s="21">
        <v>160750.5</v>
      </c>
      <c r="F24" s="22">
        <v>0.5003946</v>
      </c>
      <c r="G24" s="23">
        <v>0.125323</v>
      </c>
      <c r="H24" s="23">
        <v>0.0245815</v>
      </c>
      <c r="I24" s="23">
        <v>0.0950565</v>
      </c>
      <c r="J24" s="23">
        <v>0.2554336</v>
      </c>
      <c r="K24" s="34">
        <v>0.0140401</v>
      </c>
      <c r="L24" s="119"/>
      <c r="M24" s="23">
        <v>0.0140294</v>
      </c>
      <c r="N24" s="23">
        <v>0.0049219</v>
      </c>
      <c r="O24" s="23">
        <v>0.0007944</v>
      </c>
      <c r="P24" s="111">
        <v>7.09E-06</v>
      </c>
      <c r="Q24" s="23">
        <v>0.0023212</v>
      </c>
      <c r="R24" s="23">
        <v>0.0048358</v>
      </c>
      <c r="S24" s="23">
        <v>0.079877</v>
      </c>
      <c r="T24" s="23">
        <v>0.0097651</v>
      </c>
      <c r="U24" s="23">
        <v>0.0054144</v>
      </c>
      <c r="V24" s="23">
        <v>0.2384575</v>
      </c>
      <c r="W24" s="23">
        <v>0.0159704</v>
      </c>
      <c r="X24" s="23">
        <v>0.1360221</v>
      </c>
      <c r="Y24" s="23">
        <v>0.0010058</v>
      </c>
      <c r="Z24" s="23">
        <v>0.1452108</v>
      </c>
      <c r="AA24" s="23">
        <v>0.8547892</v>
      </c>
    </row>
    <row r="25" spans="1:27" ht="19.5" customHeight="1">
      <c r="A25" s="4" t="s">
        <v>34</v>
      </c>
      <c r="B25" s="132"/>
      <c r="C25" s="33">
        <v>202.2526</v>
      </c>
      <c r="D25" s="20">
        <v>171549.4</v>
      </c>
      <c r="E25" s="21">
        <v>186888.7</v>
      </c>
      <c r="F25" s="22">
        <v>0.5061843</v>
      </c>
      <c r="G25" s="23">
        <v>0.1414646</v>
      </c>
      <c r="H25" s="23">
        <v>0.0300858</v>
      </c>
      <c r="I25" s="23">
        <v>0.0916018</v>
      </c>
      <c r="J25" s="23">
        <v>0.2430321</v>
      </c>
      <c r="K25" s="34">
        <v>0.0177417</v>
      </c>
      <c r="L25" s="119"/>
      <c r="M25" s="23">
        <v>0.0177404</v>
      </c>
      <c r="N25" s="23">
        <v>0.0047728</v>
      </c>
      <c r="O25" s="23">
        <v>0.0012939</v>
      </c>
      <c r="P25" s="111">
        <v>1.81E-06</v>
      </c>
      <c r="Q25" s="23">
        <v>0.0030138</v>
      </c>
      <c r="R25" s="23">
        <v>0.0062788</v>
      </c>
      <c r="S25" s="23">
        <v>0.0771844</v>
      </c>
      <c r="T25" s="23">
        <v>0.009436</v>
      </c>
      <c r="U25" s="23">
        <v>0.0049814</v>
      </c>
      <c r="V25" s="23">
        <v>0.2266316</v>
      </c>
      <c r="W25" s="23">
        <v>0.0152175</v>
      </c>
      <c r="X25" s="23">
        <v>0.128279</v>
      </c>
      <c r="Y25" s="23">
        <v>0.001183</v>
      </c>
      <c r="Z25" s="23">
        <v>0.1715523</v>
      </c>
      <c r="AA25" s="23">
        <v>0.8284478</v>
      </c>
    </row>
    <row r="26" spans="1:27" ht="19.5" customHeight="1" thickBot="1">
      <c r="A26" s="35" t="s">
        <v>35</v>
      </c>
      <c r="B26" s="133"/>
      <c r="C26" s="37">
        <v>202.2121</v>
      </c>
      <c r="D26" s="38">
        <v>206575.4</v>
      </c>
      <c r="E26" s="39">
        <v>239941.7</v>
      </c>
      <c r="F26" s="40">
        <v>0.5096211</v>
      </c>
      <c r="G26" s="41">
        <v>0.1626332</v>
      </c>
      <c r="H26" s="41">
        <v>0.0402916</v>
      </c>
      <c r="I26" s="41">
        <v>0.0880055</v>
      </c>
      <c r="J26" s="41">
        <v>0.2186909</v>
      </c>
      <c r="K26" s="24">
        <v>0.0243003</v>
      </c>
      <c r="L26" s="119"/>
      <c r="M26" s="41">
        <v>0.0243006</v>
      </c>
      <c r="N26" s="41">
        <v>0.0045362</v>
      </c>
      <c r="O26" s="41">
        <v>0.0025486</v>
      </c>
      <c r="P26" s="41">
        <v>2.13E-05</v>
      </c>
      <c r="Q26" s="41">
        <v>0.004275</v>
      </c>
      <c r="R26" s="41">
        <v>0.0089063</v>
      </c>
      <c r="S26" s="41">
        <v>0.0745721</v>
      </c>
      <c r="T26" s="41">
        <v>0.0091166</v>
      </c>
      <c r="U26" s="41">
        <v>0.0043168</v>
      </c>
      <c r="V26" s="41">
        <v>0.2029914</v>
      </c>
      <c r="W26" s="41">
        <v>0.0142256</v>
      </c>
      <c r="X26" s="41">
        <v>0.1129853</v>
      </c>
      <c r="Y26" s="41">
        <v>0.0014739</v>
      </c>
      <c r="Z26" s="41">
        <v>0.2174628</v>
      </c>
      <c r="AA26" s="41">
        <v>0.7825372</v>
      </c>
    </row>
    <row r="27" spans="1:27" ht="19.5" customHeight="1" thickTop="1">
      <c r="A27" s="57" t="s">
        <v>36</v>
      </c>
      <c r="B27" s="131" t="s">
        <v>37</v>
      </c>
      <c r="C27" s="33">
        <v>181.9825</v>
      </c>
      <c r="D27" s="20">
        <v>284904.1</v>
      </c>
      <c r="E27" s="21">
        <v>439442.9</v>
      </c>
      <c r="F27" s="22">
        <v>0.5068591</v>
      </c>
      <c r="G27" s="23">
        <v>0.202403</v>
      </c>
      <c r="H27" s="23">
        <v>0.072642</v>
      </c>
      <c r="I27" s="23">
        <v>0.0774354</v>
      </c>
      <c r="J27" s="23">
        <v>0.1543787</v>
      </c>
      <c r="K27" s="34">
        <v>0.0466365</v>
      </c>
      <c r="L27" s="119"/>
      <c r="M27" s="23">
        <v>0.0466695</v>
      </c>
      <c r="N27" s="23">
        <v>0.0036501</v>
      </c>
      <c r="O27" s="23">
        <v>0.0077991</v>
      </c>
      <c r="P27" s="23">
        <v>0.0002237</v>
      </c>
      <c r="Q27" s="23">
        <v>0.0069712</v>
      </c>
      <c r="R27" s="23">
        <v>0.0145233</v>
      </c>
      <c r="S27" s="23">
        <v>0.0665381</v>
      </c>
      <c r="T27" s="23">
        <v>0.0081344</v>
      </c>
      <c r="U27" s="23">
        <v>0.0027628</v>
      </c>
      <c r="V27" s="23">
        <v>0.1404988</v>
      </c>
      <c r="W27" s="23">
        <v>0.0112765</v>
      </c>
      <c r="X27" s="23">
        <v>0.0758494</v>
      </c>
      <c r="Y27" s="23">
        <v>0.0026034</v>
      </c>
      <c r="Z27" s="23">
        <v>0.3870529</v>
      </c>
      <c r="AA27" s="23">
        <v>0.6129471</v>
      </c>
    </row>
    <row r="28" spans="1:27" ht="19.5" customHeight="1">
      <c r="A28" s="57" t="s">
        <v>38</v>
      </c>
      <c r="B28" s="132"/>
      <c r="C28" s="33">
        <v>18.19846</v>
      </c>
      <c r="D28" s="20">
        <v>979518.9</v>
      </c>
      <c r="E28" s="21">
        <v>1582639</v>
      </c>
      <c r="F28" s="22">
        <v>0.4942189</v>
      </c>
      <c r="G28" s="23">
        <v>0.2334139</v>
      </c>
      <c r="H28" s="23">
        <v>0.1282314</v>
      </c>
      <c r="I28" s="23">
        <v>0.064519</v>
      </c>
      <c r="J28" s="23">
        <v>0.0680545</v>
      </c>
      <c r="K28" s="34">
        <v>0.0838852</v>
      </c>
      <c r="L28" s="119"/>
      <c r="M28" s="23">
        <v>0.083881</v>
      </c>
      <c r="N28" s="23">
        <v>0.0019606</v>
      </c>
      <c r="O28" s="23">
        <v>0.0196304</v>
      </c>
      <c r="P28" s="23">
        <v>0.004352</v>
      </c>
      <c r="Q28" s="23">
        <v>0.0109246</v>
      </c>
      <c r="R28" s="23">
        <v>0.0227595</v>
      </c>
      <c r="S28" s="23">
        <v>0.056564</v>
      </c>
      <c r="T28" s="23">
        <v>0.0069151</v>
      </c>
      <c r="U28" s="23">
        <v>0.0010399</v>
      </c>
      <c r="V28" s="23">
        <v>0.0568709</v>
      </c>
      <c r="W28" s="23">
        <v>0.0061937</v>
      </c>
      <c r="X28" s="23">
        <v>0.0267633</v>
      </c>
      <c r="Y28" s="23">
        <v>0.0049899</v>
      </c>
      <c r="Z28" s="23">
        <v>0.690202</v>
      </c>
      <c r="AA28" s="23">
        <v>0.309798</v>
      </c>
    </row>
    <row r="29" spans="1:27" ht="19.5" customHeight="1">
      <c r="A29" s="57" t="s">
        <v>39</v>
      </c>
      <c r="B29" s="132"/>
      <c r="C29" s="58">
        <v>1.81931</v>
      </c>
      <c r="D29" s="59">
        <v>3707433</v>
      </c>
      <c r="E29" s="60">
        <v>5994553</v>
      </c>
      <c r="F29" s="22">
        <v>0.5049599</v>
      </c>
      <c r="G29" s="23">
        <v>0.2638605</v>
      </c>
      <c r="H29" s="23">
        <v>0.1448088</v>
      </c>
      <c r="I29" s="23">
        <v>0.0607408</v>
      </c>
      <c r="J29" s="23">
        <v>0.0355498</v>
      </c>
      <c r="K29" s="34">
        <v>0.0887955</v>
      </c>
      <c r="L29" s="119"/>
      <c r="M29" s="23">
        <v>0.0887981</v>
      </c>
      <c r="N29" s="23">
        <v>0.0007147</v>
      </c>
      <c r="O29" s="23">
        <v>0.0294789</v>
      </c>
      <c r="P29" s="23">
        <v>0.011166</v>
      </c>
      <c r="Q29" s="23">
        <v>0.0123922</v>
      </c>
      <c r="R29" s="23">
        <v>0.0258171</v>
      </c>
      <c r="S29" s="23">
        <v>0.0538444</v>
      </c>
      <c r="T29" s="23">
        <v>0.0065826</v>
      </c>
      <c r="U29" s="23">
        <v>0.0003137</v>
      </c>
      <c r="V29" s="23">
        <v>0.0247741</v>
      </c>
      <c r="W29" s="23">
        <v>0.0031595</v>
      </c>
      <c r="X29" s="23">
        <v>0.009922</v>
      </c>
      <c r="Y29" s="23">
        <v>0.0076162</v>
      </c>
      <c r="Z29" s="23">
        <v>0.8372667</v>
      </c>
      <c r="AA29" s="23">
        <v>0.1627333</v>
      </c>
    </row>
    <row r="30" spans="1:27" ht="19.5" customHeight="1" thickBot="1">
      <c r="A30" s="61" t="s">
        <v>40</v>
      </c>
      <c r="B30" s="133"/>
      <c r="C30" s="62">
        <v>0.2017072</v>
      </c>
      <c r="D30" s="63">
        <v>13800000</v>
      </c>
      <c r="E30" s="64">
        <v>24200000</v>
      </c>
      <c r="F30" s="40">
        <v>0.5086998</v>
      </c>
      <c r="G30" s="41">
        <v>0.2707463</v>
      </c>
      <c r="H30" s="41">
        <v>0.1560013</v>
      </c>
      <c r="I30" s="41">
        <v>0.0594669</v>
      </c>
      <c r="J30" s="41">
        <v>0.0224852</v>
      </c>
      <c r="K30" s="24">
        <v>0.0909483</v>
      </c>
      <c r="L30" s="119"/>
      <c r="M30" s="41">
        <v>0.090951</v>
      </c>
      <c r="N30" s="41">
        <v>0.0002559</v>
      </c>
      <c r="O30" s="41">
        <v>0.0371851</v>
      </c>
      <c r="P30" s="41">
        <v>0.0136769</v>
      </c>
      <c r="Q30" s="41">
        <v>0.0132525</v>
      </c>
      <c r="R30" s="41">
        <v>0.0276094</v>
      </c>
      <c r="S30" s="41">
        <v>0.0528757</v>
      </c>
      <c r="T30" s="41">
        <v>0.0064642</v>
      </c>
      <c r="U30" s="41">
        <v>0.0001271</v>
      </c>
      <c r="V30" s="41">
        <v>0.0116169</v>
      </c>
      <c r="W30" s="41">
        <v>0.0017717</v>
      </c>
      <c r="X30" s="41">
        <v>0.0038224</v>
      </c>
      <c r="Y30" s="41">
        <v>0.0090967</v>
      </c>
      <c r="Z30" s="41">
        <v>0.9125562</v>
      </c>
      <c r="AA30" s="41">
        <v>0.0874439</v>
      </c>
    </row>
    <row r="31" spans="4:11" ht="13.5" thickTop="1">
      <c r="D31" s="2"/>
      <c r="E31" s="2"/>
      <c r="F31" s="2"/>
      <c r="G31" s="2"/>
      <c r="H31" s="2"/>
      <c r="I31" s="2"/>
      <c r="J31" s="2"/>
      <c r="K31" s="2"/>
    </row>
    <row r="32" spans="4:13" ht="12.75">
      <c r="D32" s="2"/>
      <c r="E32" s="2"/>
      <c r="F32" s="2"/>
      <c r="G32" s="2"/>
      <c r="H32" s="2"/>
      <c r="I32" s="2"/>
      <c r="J32" s="2"/>
      <c r="K32" s="2"/>
      <c r="M32" s="118"/>
    </row>
    <row r="33" spans="4:11" ht="12.75">
      <c r="D33" s="2"/>
      <c r="E33" s="2"/>
      <c r="F33" s="2"/>
      <c r="G33" s="2"/>
      <c r="H33" s="2"/>
      <c r="I33" s="2"/>
      <c r="J33" s="2"/>
      <c r="K33" s="2"/>
    </row>
    <row r="34" spans="4:11" ht="12.75">
      <c r="D34" s="2"/>
      <c r="E34" s="2"/>
      <c r="F34" s="2"/>
      <c r="G34" s="2"/>
      <c r="H34" s="2"/>
      <c r="I34" s="2"/>
      <c r="J34" s="2"/>
      <c r="K34" s="2"/>
    </row>
    <row r="35" spans="4:11" ht="12.75">
      <c r="D35" s="2"/>
      <c r="E35" s="2"/>
      <c r="F35" s="2"/>
      <c r="G35" s="2"/>
      <c r="H35" s="2"/>
      <c r="I35" s="2"/>
      <c r="J35" s="2"/>
      <c r="K35" s="2"/>
    </row>
    <row r="36" spans="4:11" ht="12.75">
      <c r="D36" s="2"/>
      <c r="E36" s="2"/>
      <c r="F36" s="2"/>
      <c r="G36" s="2"/>
      <c r="H36" s="2"/>
      <c r="I36" s="2"/>
      <c r="J36" s="2"/>
      <c r="K36" s="2"/>
    </row>
    <row r="37" spans="4:11" ht="12.75">
      <c r="D37" s="2"/>
      <c r="E37" s="2"/>
      <c r="F37" s="2"/>
      <c r="G37" s="2"/>
      <c r="H37" s="2"/>
      <c r="I37" s="2"/>
      <c r="J37" s="2"/>
      <c r="K37" s="2"/>
    </row>
    <row r="38" spans="4:11" ht="12.75">
      <c r="D38" s="2"/>
      <c r="E38" s="2"/>
      <c r="F38" s="2"/>
      <c r="G38" s="2"/>
      <c r="H38" s="2"/>
      <c r="I38" s="2"/>
      <c r="J38" s="2"/>
      <c r="K38" s="2"/>
    </row>
    <row r="39" spans="4:11" ht="12.75">
      <c r="D39" s="2"/>
      <c r="E39" s="2"/>
      <c r="F39" s="2"/>
      <c r="G39" s="2"/>
      <c r="H39" s="2"/>
      <c r="I39" s="2"/>
      <c r="J39" s="2"/>
      <c r="K39" s="2"/>
    </row>
    <row r="40" spans="4:11" ht="12.75">
      <c r="D40" s="2"/>
      <c r="E40" s="2"/>
      <c r="F40" s="2"/>
      <c r="G40" s="2"/>
      <c r="H40" s="2"/>
      <c r="I40" s="2"/>
      <c r="J40" s="2"/>
      <c r="K40" s="2"/>
    </row>
    <row r="41" spans="4:11" ht="12.75">
      <c r="D41" s="2"/>
      <c r="E41" s="2"/>
      <c r="F41" s="2"/>
      <c r="G41" s="2"/>
      <c r="H41" s="2"/>
      <c r="I41" s="2"/>
      <c r="J41" s="2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  <row r="45" spans="4:11" ht="12.75">
      <c r="D45" s="2"/>
      <c r="E45" s="2"/>
      <c r="F45" s="2"/>
      <c r="G45" s="2"/>
      <c r="H45" s="2"/>
      <c r="I45" s="2"/>
      <c r="J45" s="2"/>
      <c r="K45" s="2"/>
    </row>
    <row r="46" spans="4:11" ht="12.75">
      <c r="D46" s="2"/>
      <c r="E46" s="2"/>
      <c r="F46" s="2"/>
      <c r="G46" s="2"/>
      <c r="H46" s="2"/>
      <c r="I46" s="2"/>
      <c r="J46" s="2"/>
      <c r="K46" s="2"/>
    </row>
    <row r="47" spans="4:11" ht="12.75">
      <c r="D47" s="2"/>
      <c r="E47" s="2"/>
      <c r="F47" s="2"/>
      <c r="G47" s="2"/>
      <c r="H47" s="2"/>
      <c r="I47" s="2"/>
      <c r="J47" s="2"/>
      <c r="K47" s="2"/>
    </row>
    <row r="48" spans="4:11" ht="12.75">
      <c r="D48" s="2"/>
      <c r="E48" s="2"/>
      <c r="F48" s="2"/>
      <c r="G48" s="2"/>
      <c r="H48" s="2"/>
      <c r="I48" s="2"/>
      <c r="J48" s="2"/>
      <c r="K48" s="2"/>
    </row>
    <row r="49" spans="4:11" ht="12.75">
      <c r="D49" s="2"/>
      <c r="E49" s="2"/>
      <c r="F49" s="2"/>
      <c r="G49" s="2"/>
      <c r="H49" s="2"/>
      <c r="I49" s="2"/>
      <c r="J49" s="2"/>
      <c r="K49" s="2"/>
    </row>
    <row r="50" spans="4:11" ht="12.75">
      <c r="D50" s="2"/>
      <c r="E50" s="2"/>
      <c r="F50" s="2"/>
      <c r="G50" s="2"/>
      <c r="H50" s="2"/>
      <c r="I50" s="2"/>
      <c r="J50" s="2"/>
      <c r="K50" s="2"/>
    </row>
    <row r="51" spans="4:11" ht="12.75">
      <c r="D51" s="2"/>
      <c r="E51" s="2"/>
      <c r="F51" s="2"/>
      <c r="G51" s="2"/>
      <c r="H51" s="2"/>
      <c r="I51" s="2"/>
      <c r="J51" s="2"/>
      <c r="K51" s="2"/>
    </row>
    <row r="52" spans="4:11" ht="12.75">
      <c r="D52" s="2"/>
      <c r="E52" s="2"/>
      <c r="F52" s="2"/>
      <c r="G52" s="2"/>
      <c r="H52" s="2"/>
      <c r="I52" s="2"/>
      <c r="J52" s="2"/>
      <c r="K52" s="2"/>
    </row>
    <row r="53" spans="4:11" ht="12.75">
      <c r="D53" s="2"/>
      <c r="E53" s="2"/>
      <c r="F53" s="2"/>
      <c r="G53" s="2"/>
      <c r="H53" s="2"/>
      <c r="I53" s="2"/>
      <c r="J53" s="2"/>
      <c r="K53" s="2"/>
    </row>
    <row r="54" spans="4:11" ht="12.75">
      <c r="D54" s="2"/>
      <c r="E54" s="2"/>
      <c r="F54" s="2"/>
      <c r="G54" s="2"/>
      <c r="H54" s="2"/>
      <c r="I54" s="2"/>
      <c r="J54" s="2"/>
      <c r="K54" s="2"/>
    </row>
    <row r="55" spans="4:11" ht="12.75">
      <c r="D55" s="2"/>
      <c r="E55" s="2"/>
      <c r="F55" s="2"/>
      <c r="G55" s="2"/>
      <c r="H55" s="2"/>
      <c r="I55" s="2"/>
      <c r="J55" s="2"/>
      <c r="K55" s="2"/>
    </row>
    <row r="56" spans="4:11" ht="12.75">
      <c r="D56" s="2"/>
      <c r="E56" s="2"/>
      <c r="F56" s="2"/>
      <c r="G56" s="2"/>
      <c r="H56" s="2"/>
      <c r="I56" s="2"/>
      <c r="J56" s="2"/>
      <c r="K56" s="2"/>
    </row>
    <row r="57" spans="4:11" ht="12.75">
      <c r="D57" s="2"/>
      <c r="E57" s="2"/>
      <c r="F57" s="2"/>
      <c r="G57" s="2"/>
      <c r="H57" s="2"/>
      <c r="I57" s="2"/>
      <c r="J57" s="2"/>
      <c r="K57" s="2"/>
    </row>
    <row r="58" spans="4:11" ht="12.75">
      <c r="D58" s="2"/>
      <c r="E58" s="2"/>
      <c r="F58" s="2"/>
      <c r="G58" s="2"/>
      <c r="H58" s="2"/>
      <c r="I58" s="2"/>
      <c r="J58" s="2"/>
      <c r="K58" s="2"/>
    </row>
    <row r="59" spans="4:11" ht="12.75">
      <c r="D59" s="2"/>
      <c r="E59" s="2"/>
      <c r="F59" s="2"/>
      <c r="G59" s="2"/>
      <c r="H59" s="2"/>
      <c r="I59" s="2"/>
      <c r="J59" s="2"/>
      <c r="K59" s="2"/>
    </row>
    <row r="60" spans="4:11" ht="12.75">
      <c r="D60" s="2"/>
      <c r="E60" s="2"/>
      <c r="F60" s="2"/>
      <c r="G60" s="2"/>
      <c r="H60" s="2"/>
      <c r="I60" s="2"/>
      <c r="J60" s="2"/>
      <c r="K60" s="2"/>
    </row>
    <row r="61" spans="4:11" ht="12.75">
      <c r="D61" s="2"/>
      <c r="E61" s="2"/>
      <c r="F61" s="2"/>
      <c r="G61" s="2"/>
      <c r="H61" s="2"/>
      <c r="I61" s="2"/>
      <c r="J61" s="2"/>
      <c r="K61" s="2"/>
    </row>
    <row r="62" spans="4:11" ht="12.75">
      <c r="D62" s="2"/>
      <c r="E62" s="2"/>
      <c r="F62" s="2"/>
      <c r="G62" s="2"/>
      <c r="H62" s="2"/>
      <c r="I62" s="2"/>
      <c r="J62" s="2"/>
      <c r="K62" s="2"/>
    </row>
    <row r="63" spans="4:11" ht="12.75">
      <c r="D63" s="2"/>
      <c r="E63" s="2"/>
      <c r="F63" s="2"/>
      <c r="G63" s="2"/>
      <c r="H63" s="2"/>
      <c r="I63" s="2"/>
      <c r="J63" s="2"/>
      <c r="K63" s="2"/>
    </row>
    <row r="64" spans="4:11" ht="12.75">
      <c r="D64" s="2"/>
      <c r="E64" s="2"/>
      <c r="F64" s="2"/>
      <c r="G64" s="2"/>
      <c r="H64" s="2"/>
      <c r="I64" s="2"/>
      <c r="J64" s="2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0" spans="4:11" ht="12.75">
      <c r="D90" s="2"/>
      <c r="E90" s="2"/>
      <c r="F90" s="2"/>
      <c r="G90" s="2"/>
      <c r="H90" s="2"/>
      <c r="I90" s="2"/>
      <c r="J90" s="2"/>
      <c r="K90" s="2"/>
    </row>
    <row r="91" spans="4:11" ht="12.75">
      <c r="D91" s="2"/>
      <c r="E91" s="2"/>
      <c r="F91" s="2"/>
      <c r="G91" s="2"/>
      <c r="H91" s="2"/>
      <c r="I91" s="2"/>
      <c r="J91" s="2"/>
      <c r="K91" s="2"/>
    </row>
    <row r="92" spans="4:11" ht="12.75">
      <c r="D92" s="2"/>
      <c r="E92" s="2"/>
      <c r="F92" s="2"/>
      <c r="G92" s="2"/>
      <c r="H92" s="2"/>
      <c r="I92" s="2"/>
      <c r="J92" s="2"/>
      <c r="K92" s="2"/>
    </row>
    <row r="93" spans="4:11" ht="12.75">
      <c r="D93" s="2"/>
      <c r="E93" s="2"/>
      <c r="F93" s="2"/>
      <c r="G93" s="2"/>
      <c r="H93" s="2"/>
      <c r="I93" s="2"/>
      <c r="J93" s="2"/>
      <c r="K93" s="2"/>
    </row>
    <row r="94" spans="4:11" ht="12.75">
      <c r="D94" s="2"/>
      <c r="E94" s="2"/>
      <c r="F94" s="2"/>
      <c r="G94" s="2"/>
      <c r="H94" s="2"/>
      <c r="I94" s="2"/>
      <c r="J94" s="2"/>
      <c r="K94" s="2"/>
    </row>
    <row r="95" spans="4:11" ht="12.75">
      <c r="D95" s="2"/>
      <c r="E95" s="2"/>
      <c r="F95" s="2"/>
      <c r="G95" s="2"/>
      <c r="H95" s="2"/>
      <c r="I95" s="2"/>
      <c r="J95" s="2"/>
      <c r="K95" s="2"/>
    </row>
    <row r="96" spans="4:11" ht="12.75">
      <c r="D96" s="2"/>
      <c r="E96" s="2"/>
      <c r="F96" s="2"/>
      <c r="G96" s="2"/>
      <c r="H96" s="2"/>
      <c r="I96" s="2"/>
      <c r="J96" s="2"/>
      <c r="K96" s="2"/>
    </row>
    <row r="97" spans="4:11" ht="12.75">
      <c r="D97" s="2"/>
      <c r="E97" s="2"/>
      <c r="F97" s="2"/>
      <c r="G97" s="2"/>
      <c r="H97" s="2"/>
      <c r="I97" s="2"/>
      <c r="J97" s="2"/>
      <c r="K97" s="2"/>
    </row>
    <row r="98" spans="4:11" ht="12.75">
      <c r="D98" s="2"/>
      <c r="E98" s="2"/>
      <c r="F98" s="2"/>
      <c r="G98" s="2"/>
      <c r="H98" s="2"/>
      <c r="I98" s="2"/>
      <c r="J98" s="2"/>
      <c r="K98" s="2"/>
    </row>
    <row r="99" spans="4:11" ht="12.75">
      <c r="D99" s="2"/>
      <c r="E99" s="2"/>
      <c r="F99" s="2"/>
      <c r="G99" s="2"/>
      <c r="H99" s="2"/>
      <c r="I99" s="2"/>
      <c r="J99" s="2"/>
      <c r="K99" s="2"/>
    </row>
    <row r="100" spans="4:11" ht="12.75">
      <c r="D100" s="2"/>
      <c r="E100" s="2"/>
      <c r="F100" s="2"/>
      <c r="G100" s="2"/>
      <c r="H100" s="2"/>
      <c r="I100" s="2"/>
      <c r="J100" s="2"/>
      <c r="K100" s="2"/>
    </row>
    <row r="101" spans="4:11" ht="12.75">
      <c r="D101" s="2"/>
      <c r="E101" s="2"/>
      <c r="F101" s="2"/>
      <c r="G101" s="2"/>
      <c r="H101" s="2"/>
      <c r="I101" s="2"/>
      <c r="J101" s="2"/>
      <c r="K101" s="2"/>
    </row>
    <row r="102" spans="4:11" ht="12.75">
      <c r="D102" s="2"/>
      <c r="E102" s="2"/>
      <c r="F102" s="2"/>
      <c r="G102" s="2"/>
      <c r="H102" s="2"/>
      <c r="I102" s="2"/>
      <c r="J102" s="2"/>
      <c r="K102" s="2"/>
    </row>
    <row r="103" spans="4:11" ht="12.75">
      <c r="D103" s="2"/>
      <c r="E103" s="2"/>
      <c r="F103" s="2"/>
      <c r="G103" s="2"/>
      <c r="H103" s="2"/>
      <c r="I103" s="2"/>
      <c r="J103" s="2"/>
      <c r="K103" s="2"/>
    </row>
    <row r="104" spans="4:11" ht="12.75">
      <c r="D104" s="2"/>
      <c r="E104" s="2"/>
      <c r="F104" s="2"/>
      <c r="G104" s="2"/>
      <c r="H104" s="2"/>
      <c r="I104" s="2"/>
      <c r="J104" s="2"/>
      <c r="K104" s="2"/>
    </row>
    <row r="105" spans="4:11" ht="12.75">
      <c r="D105" s="2"/>
      <c r="E105" s="2"/>
      <c r="F105" s="2"/>
      <c r="G105" s="2"/>
      <c r="H105" s="2"/>
      <c r="I105" s="2"/>
      <c r="J105" s="2"/>
      <c r="K105" s="2"/>
    </row>
    <row r="106" spans="4:11" ht="12.75">
      <c r="D106" s="2"/>
      <c r="E106" s="2"/>
      <c r="F106" s="2"/>
      <c r="G106" s="2"/>
      <c r="H106" s="2"/>
      <c r="I106" s="2"/>
      <c r="J106" s="2"/>
      <c r="K106" s="2"/>
    </row>
    <row r="107" spans="4:11" ht="12.75">
      <c r="D107" s="2"/>
      <c r="E107" s="2"/>
      <c r="F107" s="2"/>
      <c r="G107" s="2"/>
      <c r="H107" s="2"/>
      <c r="I107" s="2"/>
      <c r="J107" s="2"/>
      <c r="K107" s="2"/>
    </row>
    <row r="108" spans="4:11" ht="12.75">
      <c r="D108" s="2"/>
      <c r="E108" s="2"/>
      <c r="F108" s="2"/>
      <c r="G108" s="2"/>
      <c r="H108" s="2"/>
      <c r="I108" s="2"/>
      <c r="J108" s="2"/>
      <c r="K108" s="2"/>
    </row>
    <row r="109" spans="4:11" ht="12.75">
      <c r="D109" s="2"/>
      <c r="E109" s="2"/>
      <c r="F109" s="2"/>
      <c r="G109" s="2"/>
      <c r="H109" s="2"/>
      <c r="I109" s="2"/>
      <c r="J109" s="2"/>
      <c r="K109" s="2"/>
    </row>
    <row r="110" spans="4:11" ht="12.75">
      <c r="D110" s="2"/>
      <c r="E110" s="2"/>
      <c r="F110" s="2"/>
      <c r="G110" s="2"/>
      <c r="H110" s="2"/>
      <c r="I110" s="2"/>
      <c r="J110" s="2"/>
      <c r="K110" s="2"/>
    </row>
    <row r="111" spans="4:11" ht="12.75">
      <c r="D111" s="2"/>
      <c r="E111" s="2"/>
      <c r="F111" s="2"/>
      <c r="G111" s="2"/>
      <c r="H111" s="2"/>
      <c r="I111" s="2"/>
      <c r="J111" s="2"/>
      <c r="K111" s="2"/>
    </row>
    <row r="112" spans="4:11" ht="12.75">
      <c r="D112" s="2"/>
      <c r="E112" s="2"/>
      <c r="F112" s="2"/>
      <c r="G112" s="2"/>
      <c r="H112" s="2"/>
      <c r="I112" s="2"/>
      <c r="J112" s="2"/>
      <c r="K112" s="2"/>
    </row>
    <row r="113" spans="4:11" ht="12.75">
      <c r="D113" s="2"/>
      <c r="E113" s="2"/>
      <c r="F113" s="2"/>
      <c r="G113" s="2"/>
      <c r="H113" s="2"/>
      <c r="I113" s="2"/>
      <c r="J113" s="2"/>
      <c r="K113" s="2"/>
    </row>
    <row r="114" spans="4:11" ht="12.75">
      <c r="D114" s="2"/>
      <c r="E114" s="2"/>
      <c r="F114" s="2"/>
      <c r="G114" s="2"/>
      <c r="H114" s="2"/>
      <c r="I114" s="2"/>
      <c r="J114" s="2"/>
      <c r="K114" s="2"/>
    </row>
    <row r="115" spans="4:11" ht="12.75">
      <c r="D115" s="2"/>
      <c r="E115" s="2"/>
      <c r="F115" s="2"/>
      <c r="G115" s="2"/>
      <c r="H115" s="2"/>
      <c r="I115" s="2"/>
      <c r="J115" s="2"/>
      <c r="K115" s="2"/>
    </row>
    <row r="116" spans="4:11" ht="12.75">
      <c r="D116" s="2"/>
      <c r="E116" s="2"/>
      <c r="F116" s="2"/>
      <c r="G116" s="2"/>
      <c r="H116" s="2"/>
      <c r="I116" s="2"/>
      <c r="J116" s="2"/>
      <c r="K116" s="2"/>
    </row>
    <row r="117" spans="4:11" ht="12.75">
      <c r="D117" s="2"/>
      <c r="E117" s="2"/>
      <c r="F117" s="2"/>
      <c r="G117" s="2"/>
      <c r="H117" s="2"/>
      <c r="I117" s="2"/>
      <c r="J117" s="2"/>
      <c r="K117" s="2"/>
    </row>
    <row r="118" spans="4:11" ht="12.75">
      <c r="D118" s="2"/>
      <c r="E118" s="2"/>
      <c r="F118" s="2"/>
      <c r="G118" s="2"/>
      <c r="H118" s="2"/>
      <c r="I118" s="2"/>
      <c r="J118" s="2"/>
      <c r="K118" s="2"/>
    </row>
    <row r="119" spans="4:11" ht="12.75">
      <c r="D119" s="2"/>
      <c r="E119" s="2"/>
      <c r="F119" s="2"/>
      <c r="G119" s="2"/>
      <c r="H119" s="2"/>
      <c r="I119" s="2"/>
      <c r="J119" s="2"/>
      <c r="K119" s="2"/>
    </row>
    <row r="120" spans="4:11" ht="12.75">
      <c r="D120" s="2"/>
      <c r="E120" s="2"/>
      <c r="F120" s="2"/>
      <c r="G120" s="2"/>
      <c r="H120" s="2"/>
      <c r="I120" s="2"/>
      <c r="J120" s="2"/>
      <c r="K120" s="2"/>
    </row>
    <row r="121" spans="4:11" ht="12.75">
      <c r="D121" s="2"/>
      <c r="E121" s="2"/>
      <c r="F121" s="2"/>
      <c r="G121" s="2"/>
      <c r="H121" s="2"/>
      <c r="I121" s="2"/>
      <c r="J121" s="2"/>
      <c r="K121" s="2"/>
    </row>
    <row r="122" spans="4:11" ht="12.75">
      <c r="D122" s="2"/>
      <c r="E122" s="2"/>
      <c r="F122" s="2"/>
      <c r="G122" s="2"/>
      <c r="H122" s="2"/>
      <c r="I122" s="2"/>
      <c r="J122" s="2"/>
      <c r="K122" s="2"/>
    </row>
    <row r="123" spans="4:11" ht="12.75">
      <c r="D123" s="2"/>
      <c r="E123" s="2"/>
      <c r="F123" s="2"/>
      <c r="G123" s="2"/>
      <c r="H123" s="2"/>
      <c r="I123" s="2"/>
      <c r="J123" s="2"/>
      <c r="K123" s="2"/>
    </row>
    <row r="124" spans="4:11" ht="12.75">
      <c r="D124" s="2"/>
      <c r="E124" s="2"/>
      <c r="F124" s="2"/>
      <c r="G124" s="2"/>
      <c r="H124" s="2"/>
      <c r="I124" s="2"/>
      <c r="J124" s="2"/>
      <c r="K124" s="2"/>
    </row>
    <row r="125" spans="4:11" ht="12.75">
      <c r="D125" s="2"/>
      <c r="E125" s="2"/>
      <c r="F125" s="2"/>
      <c r="G125" s="2"/>
      <c r="H125" s="2"/>
      <c r="I125" s="2"/>
      <c r="J125" s="2"/>
      <c r="K125" s="2"/>
    </row>
    <row r="126" spans="4:11" ht="12.75">
      <c r="D126" s="2"/>
      <c r="E126" s="2"/>
      <c r="F126" s="2"/>
      <c r="G126" s="2"/>
      <c r="H126" s="2"/>
      <c r="I126" s="2"/>
      <c r="J126" s="2"/>
      <c r="K126" s="2"/>
    </row>
    <row r="127" spans="4:11" ht="12.75">
      <c r="D127" s="2"/>
      <c r="E127" s="2"/>
      <c r="F127" s="2"/>
      <c r="G127" s="2"/>
      <c r="H127" s="2"/>
      <c r="I127" s="2"/>
      <c r="J127" s="2"/>
      <c r="K127" s="2"/>
    </row>
    <row r="128" spans="4:11" ht="12.75">
      <c r="D128" s="2"/>
      <c r="E128" s="2"/>
      <c r="F128" s="2"/>
      <c r="G128" s="2"/>
      <c r="H128" s="2"/>
      <c r="I128" s="2"/>
      <c r="J128" s="2"/>
      <c r="K128" s="2"/>
    </row>
    <row r="129" spans="4:11" ht="12.75">
      <c r="D129" s="2"/>
      <c r="E129" s="2"/>
      <c r="F129" s="2"/>
      <c r="G129" s="2"/>
      <c r="H129" s="2"/>
      <c r="I129" s="2"/>
      <c r="J129" s="2"/>
      <c r="K129" s="2"/>
    </row>
    <row r="130" spans="4:11" ht="12.75">
      <c r="D130" s="2"/>
      <c r="E130" s="2"/>
      <c r="F130" s="2"/>
      <c r="G130" s="2"/>
      <c r="H130" s="2"/>
      <c r="I130" s="2"/>
      <c r="J130" s="2"/>
      <c r="K130" s="2"/>
    </row>
    <row r="131" spans="4:11" ht="12.75">
      <c r="D131" s="2"/>
      <c r="E131" s="2"/>
      <c r="F131" s="2"/>
      <c r="G131" s="2"/>
      <c r="H131" s="2"/>
      <c r="I131" s="2"/>
      <c r="J131" s="2"/>
      <c r="K131" s="2"/>
    </row>
    <row r="132" spans="4:11" ht="12.75">
      <c r="D132" s="2"/>
      <c r="E132" s="2"/>
      <c r="F132" s="2"/>
      <c r="G132" s="2"/>
      <c r="H132" s="2"/>
      <c r="I132" s="2"/>
      <c r="J132" s="2"/>
      <c r="K132" s="2"/>
    </row>
    <row r="133" spans="4:11" ht="12.75">
      <c r="D133" s="2"/>
      <c r="E133" s="2"/>
      <c r="F133" s="2"/>
      <c r="G133" s="2"/>
      <c r="H133" s="2"/>
      <c r="I133" s="2"/>
      <c r="J133" s="2"/>
      <c r="K133" s="2"/>
    </row>
    <row r="134" spans="4:11" ht="12.75">
      <c r="D134" s="2"/>
      <c r="E134" s="2"/>
      <c r="F134" s="2"/>
      <c r="G134" s="2"/>
      <c r="H134" s="2"/>
      <c r="I134" s="2"/>
      <c r="J134" s="2"/>
      <c r="K134" s="2"/>
    </row>
    <row r="135" spans="4:11" ht="12.75">
      <c r="D135" s="2"/>
      <c r="E135" s="2"/>
      <c r="F135" s="2"/>
      <c r="G135" s="2"/>
      <c r="H135" s="2"/>
      <c r="I135" s="2"/>
      <c r="J135" s="2"/>
      <c r="K135" s="2"/>
    </row>
    <row r="136" spans="4:11" ht="12.75">
      <c r="D136" s="2"/>
      <c r="E136" s="2"/>
      <c r="F136" s="2"/>
      <c r="G136" s="2"/>
      <c r="H136" s="2"/>
      <c r="I136" s="2"/>
      <c r="J136" s="2"/>
      <c r="K136" s="2"/>
    </row>
    <row r="137" spans="4:11" ht="12.75">
      <c r="D137" s="2"/>
      <c r="E137" s="2"/>
      <c r="F137" s="2"/>
      <c r="G137" s="2"/>
      <c r="H137" s="2"/>
      <c r="I137" s="2"/>
      <c r="J137" s="2"/>
      <c r="K137" s="2"/>
    </row>
    <row r="138" spans="4:11" ht="12.75">
      <c r="D138" s="2"/>
      <c r="E138" s="2"/>
      <c r="F138" s="2"/>
      <c r="G138" s="2"/>
      <c r="H138" s="2"/>
      <c r="I138" s="2"/>
      <c r="J138" s="2"/>
      <c r="K138" s="2"/>
    </row>
    <row r="139" spans="4:11" ht="12.75">
      <c r="D139" s="2"/>
      <c r="E139" s="2"/>
      <c r="F139" s="2"/>
      <c r="G139" s="2"/>
      <c r="H139" s="2"/>
      <c r="I139" s="2"/>
      <c r="J139" s="2"/>
      <c r="K139" s="2"/>
    </row>
    <row r="140" spans="4:11" ht="12.75">
      <c r="D140" s="2"/>
      <c r="E140" s="2"/>
      <c r="F140" s="2"/>
      <c r="G140" s="2"/>
      <c r="H140" s="2"/>
      <c r="I140" s="2"/>
      <c r="J140" s="2"/>
      <c r="K140" s="2"/>
    </row>
    <row r="141" spans="4:11" ht="12.75">
      <c r="D141" s="2"/>
      <c r="E141" s="2"/>
      <c r="F141" s="2"/>
      <c r="G141" s="2"/>
      <c r="H141" s="2"/>
      <c r="I141" s="2"/>
      <c r="J141" s="2"/>
      <c r="K141" s="2"/>
    </row>
    <row r="142" spans="4:11" ht="12.75">
      <c r="D142" s="2"/>
      <c r="E142" s="2"/>
      <c r="F142" s="2"/>
      <c r="G142" s="2"/>
      <c r="H142" s="2"/>
      <c r="I142" s="2"/>
      <c r="J142" s="2"/>
      <c r="K142" s="2"/>
    </row>
    <row r="143" spans="4:11" ht="12.75">
      <c r="D143" s="2"/>
      <c r="E143" s="2"/>
      <c r="F143" s="2"/>
      <c r="G143" s="2"/>
      <c r="H143" s="2"/>
      <c r="I143" s="2"/>
      <c r="J143" s="2"/>
      <c r="K143" s="2"/>
    </row>
    <row r="144" spans="4:11" ht="12.75">
      <c r="D144" s="2"/>
      <c r="E144" s="2"/>
      <c r="F144" s="2"/>
      <c r="G144" s="2"/>
      <c r="H144" s="2"/>
      <c r="I144" s="2"/>
      <c r="J144" s="2"/>
      <c r="K144" s="2"/>
    </row>
    <row r="145" spans="4:11" ht="12.75">
      <c r="D145" s="2"/>
      <c r="E145" s="2"/>
      <c r="F145" s="2"/>
      <c r="G145" s="2"/>
      <c r="H145" s="2"/>
      <c r="I145" s="2"/>
      <c r="J145" s="2"/>
      <c r="K145" s="2"/>
    </row>
    <row r="146" spans="4:11" ht="12.75">
      <c r="D146" s="2"/>
      <c r="E146" s="2"/>
      <c r="F146" s="2"/>
      <c r="G146" s="2"/>
      <c r="H146" s="2"/>
      <c r="I146" s="2"/>
      <c r="J146" s="2"/>
      <c r="K146" s="2"/>
    </row>
    <row r="147" spans="4:11" ht="12.75">
      <c r="D147" s="2"/>
      <c r="E147" s="2"/>
      <c r="F147" s="2"/>
      <c r="G147" s="2"/>
      <c r="H147" s="2"/>
      <c r="I147" s="2"/>
      <c r="J147" s="2"/>
      <c r="K147" s="2"/>
    </row>
    <row r="148" spans="4:11" ht="12.75">
      <c r="D148" s="2"/>
      <c r="E148" s="2"/>
      <c r="F148" s="2"/>
      <c r="G148" s="2"/>
      <c r="H148" s="2"/>
      <c r="I148" s="2"/>
      <c r="J148" s="2"/>
      <c r="K148" s="2"/>
    </row>
    <row r="149" spans="4:11" ht="12.75">
      <c r="D149" s="2"/>
      <c r="E149" s="2"/>
      <c r="F149" s="2"/>
      <c r="G149" s="2"/>
      <c r="H149" s="2"/>
      <c r="I149" s="2"/>
      <c r="J149" s="2"/>
      <c r="K149" s="2"/>
    </row>
    <row r="150" spans="4:11" ht="12.75">
      <c r="D150" s="2"/>
      <c r="E150" s="2"/>
      <c r="F150" s="2"/>
      <c r="G150" s="2"/>
      <c r="H150" s="2"/>
      <c r="I150" s="2"/>
      <c r="J150" s="2"/>
      <c r="K150" s="2"/>
    </row>
    <row r="151" spans="4:11" ht="12.75">
      <c r="D151" s="2"/>
      <c r="E151" s="2"/>
      <c r="F151" s="2"/>
      <c r="G151" s="2"/>
      <c r="H151" s="2"/>
      <c r="I151" s="2"/>
      <c r="J151" s="2"/>
      <c r="K151" s="2"/>
    </row>
    <row r="152" spans="4:11" ht="12.75">
      <c r="D152" s="2"/>
      <c r="E152" s="2"/>
      <c r="F152" s="2"/>
      <c r="G152" s="2"/>
      <c r="H152" s="2"/>
      <c r="I152" s="2"/>
      <c r="J152" s="2"/>
      <c r="K152" s="2"/>
    </row>
    <row r="153" spans="4:11" ht="12.75">
      <c r="D153" s="2"/>
      <c r="E153" s="2"/>
      <c r="F153" s="2"/>
      <c r="G153" s="2"/>
      <c r="H153" s="2"/>
      <c r="I153" s="2"/>
      <c r="J153" s="2"/>
      <c r="K153" s="2"/>
    </row>
    <row r="154" spans="4:11" ht="12.75">
      <c r="D154" s="2"/>
      <c r="E154" s="2"/>
      <c r="F154" s="2"/>
      <c r="G154" s="2"/>
      <c r="H154" s="2"/>
      <c r="I154" s="2"/>
      <c r="J154" s="2"/>
      <c r="K154" s="2"/>
    </row>
    <row r="155" spans="4:11" ht="12.75">
      <c r="D155" s="2"/>
      <c r="E155" s="2"/>
      <c r="F155" s="2"/>
      <c r="G155" s="2"/>
      <c r="H155" s="2"/>
      <c r="I155" s="2"/>
      <c r="J155" s="2"/>
      <c r="K155" s="2"/>
    </row>
    <row r="156" spans="4:11" ht="12.75">
      <c r="D156" s="2"/>
      <c r="E156" s="2"/>
      <c r="F156" s="2"/>
      <c r="G156" s="2"/>
      <c r="H156" s="2"/>
      <c r="I156" s="2"/>
      <c r="J156" s="2"/>
      <c r="K156" s="2"/>
    </row>
    <row r="157" spans="4:11" ht="12.75">
      <c r="D157" s="2"/>
      <c r="E157" s="2"/>
      <c r="F157" s="2"/>
      <c r="G157" s="2"/>
      <c r="H157" s="2"/>
      <c r="I157" s="2"/>
      <c r="J157" s="2"/>
      <c r="K157" s="2"/>
    </row>
    <row r="158" spans="4:11" ht="12.75">
      <c r="D158" s="2"/>
      <c r="E158" s="2"/>
      <c r="F158" s="2"/>
      <c r="G158" s="2"/>
      <c r="H158" s="2"/>
      <c r="I158" s="2"/>
      <c r="J158" s="2"/>
      <c r="K158" s="2"/>
    </row>
    <row r="159" spans="4:11" ht="12.75">
      <c r="D159" s="2"/>
      <c r="E159" s="2"/>
      <c r="F159" s="2"/>
      <c r="G159" s="2"/>
      <c r="H159" s="2"/>
      <c r="I159" s="2"/>
      <c r="J159" s="2"/>
      <c r="K159" s="2"/>
    </row>
    <row r="160" spans="4:11" ht="12.75">
      <c r="D160" s="2"/>
      <c r="E160" s="2"/>
      <c r="F160" s="2"/>
      <c r="G160" s="2"/>
      <c r="H160" s="2"/>
      <c r="I160" s="2"/>
      <c r="J160" s="2"/>
      <c r="K160" s="2"/>
    </row>
    <row r="161" spans="4:11" ht="12.75">
      <c r="D161" s="2"/>
      <c r="E161" s="2"/>
      <c r="F161" s="2"/>
      <c r="G161" s="2"/>
      <c r="H161" s="2"/>
      <c r="I161" s="2"/>
      <c r="J161" s="2"/>
      <c r="K161" s="2"/>
    </row>
    <row r="162" spans="4:11" ht="12.75">
      <c r="D162" s="2"/>
      <c r="E162" s="2"/>
      <c r="F162" s="2"/>
      <c r="G162" s="2"/>
      <c r="H162" s="2"/>
      <c r="I162" s="2"/>
      <c r="J162" s="2"/>
      <c r="K162" s="2"/>
    </row>
    <row r="163" spans="4:11" ht="12.75">
      <c r="D163" s="2"/>
      <c r="E163" s="2"/>
      <c r="F163" s="2"/>
      <c r="G163" s="2"/>
      <c r="H163" s="2"/>
      <c r="I163" s="2"/>
      <c r="J163" s="2"/>
      <c r="K163" s="2"/>
    </row>
    <row r="164" spans="4:11" ht="12.75">
      <c r="D164" s="2"/>
      <c r="E164" s="2"/>
      <c r="F164" s="2"/>
      <c r="G164" s="2"/>
      <c r="H164" s="2"/>
      <c r="I164" s="2"/>
      <c r="J164" s="2"/>
      <c r="K164" s="2"/>
    </row>
    <row r="165" spans="4:11" ht="12.75">
      <c r="D165" s="2"/>
      <c r="E165" s="2"/>
      <c r="F165" s="2"/>
      <c r="G165" s="2"/>
      <c r="H165" s="2"/>
      <c r="I165" s="2"/>
      <c r="J165" s="2"/>
      <c r="K165" s="2"/>
    </row>
    <row r="166" spans="4:11" ht="12.75">
      <c r="D166" s="2"/>
      <c r="E166" s="2"/>
      <c r="F166" s="2"/>
      <c r="G166" s="2"/>
      <c r="H166" s="2"/>
      <c r="I166" s="2"/>
      <c r="J166" s="2"/>
      <c r="K166" s="2"/>
    </row>
    <row r="167" spans="4:11" ht="12.75">
      <c r="D167" s="2"/>
      <c r="E167" s="2"/>
      <c r="F167" s="2"/>
      <c r="G167" s="2"/>
      <c r="H167" s="2"/>
      <c r="I167" s="2"/>
      <c r="J167" s="2"/>
      <c r="K167" s="2"/>
    </row>
    <row r="168" spans="4:11" ht="12.75">
      <c r="D168" s="2"/>
      <c r="E168" s="2"/>
      <c r="F168" s="2"/>
      <c r="G168" s="2"/>
      <c r="H168" s="2"/>
      <c r="I168" s="2"/>
      <c r="J168" s="2"/>
      <c r="K168" s="2"/>
    </row>
    <row r="169" spans="4:11" ht="12.75">
      <c r="D169" s="2"/>
      <c r="E169" s="2"/>
      <c r="F169" s="2"/>
      <c r="G169" s="2"/>
      <c r="H169" s="2"/>
      <c r="I169" s="2"/>
      <c r="J169" s="2"/>
      <c r="K169" s="2"/>
    </row>
    <row r="170" spans="4:11" ht="12.75">
      <c r="D170" s="2"/>
      <c r="E170" s="2"/>
      <c r="F170" s="2"/>
      <c r="G170" s="2"/>
      <c r="H170" s="2"/>
      <c r="I170" s="2"/>
      <c r="J170" s="2"/>
      <c r="K170" s="2"/>
    </row>
    <row r="171" spans="4:11" ht="12.75">
      <c r="D171" s="2"/>
      <c r="E171" s="2"/>
      <c r="F171" s="2"/>
      <c r="G171" s="2"/>
      <c r="H171" s="2"/>
      <c r="I171" s="2"/>
      <c r="J171" s="2"/>
      <c r="K171" s="2"/>
    </row>
    <row r="172" spans="4:11" ht="12.75">
      <c r="D172" s="2"/>
      <c r="E172" s="2"/>
      <c r="F172" s="2"/>
      <c r="G172" s="2"/>
      <c r="H172" s="2"/>
      <c r="I172" s="2"/>
      <c r="J172" s="2"/>
      <c r="K172" s="2"/>
    </row>
    <row r="173" spans="4:11" ht="12.75">
      <c r="D173" s="2"/>
      <c r="E173" s="2"/>
      <c r="F173" s="2"/>
      <c r="G173" s="2"/>
      <c r="H173" s="2"/>
      <c r="I173" s="2"/>
      <c r="J173" s="2"/>
      <c r="K173" s="2"/>
    </row>
    <row r="174" spans="4:11" ht="12.75">
      <c r="D174" s="2"/>
      <c r="E174" s="2"/>
      <c r="F174" s="2"/>
      <c r="G174" s="2"/>
      <c r="H174" s="2"/>
      <c r="I174" s="2"/>
      <c r="J174" s="2"/>
      <c r="K174" s="2"/>
    </row>
    <row r="175" spans="4:11" ht="12.75">
      <c r="D175" s="2"/>
      <c r="E175" s="2"/>
      <c r="F175" s="2"/>
      <c r="G175" s="2"/>
      <c r="H175" s="2"/>
      <c r="I175" s="2"/>
      <c r="J175" s="2"/>
      <c r="K175" s="2"/>
    </row>
    <row r="176" spans="4:11" ht="12.75">
      <c r="D176" s="2"/>
      <c r="E176" s="2"/>
      <c r="F176" s="2"/>
      <c r="G176" s="2"/>
      <c r="H176" s="2"/>
      <c r="I176" s="2"/>
      <c r="J176" s="2"/>
      <c r="K176" s="2"/>
    </row>
    <row r="177" spans="4:11" ht="12.75">
      <c r="D177" s="2"/>
      <c r="E177" s="2"/>
      <c r="F177" s="2"/>
      <c r="G177" s="2"/>
      <c r="H177" s="2"/>
      <c r="I177" s="2"/>
      <c r="J177" s="2"/>
      <c r="K177" s="2"/>
    </row>
    <row r="178" spans="4:11" ht="12.75">
      <c r="D178" s="2"/>
      <c r="E178" s="2"/>
      <c r="F178" s="2"/>
      <c r="G178" s="2"/>
      <c r="H178" s="2"/>
      <c r="I178" s="2"/>
      <c r="J178" s="2"/>
      <c r="K178" s="2"/>
    </row>
    <row r="179" spans="4:11" ht="12.75">
      <c r="D179" s="2"/>
      <c r="E179" s="2"/>
      <c r="F179" s="2"/>
      <c r="G179" s="2"/>
      <c r="H179" s="2"/>
      <c r="I179" s="2"/>
      <c r="J179" s="2"/>
      <c r="K179" s="2"/>
    </row>
    <row r="180" spans="4:11" ht="12.75">
      <c r="D180" s="2"/>
      <c r="E180" s="2"/>
      <c r="F180" s="2"/>
      <c r="G180" s="2"/>
      <c r="H180" s="2"/>
      <c r="I180" s="2"/>
      <c r="J180" s="2"/>
      <c r="K180" s="2"/>
    </row>
    <row r="181" spans="4:11" ht="12.75">
      <c r="D181" s="2"/>
      <c r="E181" s="2"/>
      <c r="F181" s="2"/>
      <c r="G181" s="2"/>
      <c r="H181" s="2"/>
      <c r="I181" s="2"/>
      <c r="J181" s="2"/>
      <c r="K181" s="2"/>
    </row>
    <row r="182" spans="4:11" ht="12.75">
      <c r="D182" s="2"/>
      <c r="E182" s="2"/>
      <c r="F182" s="2"/>
      <c r="G182" s="2"/>
      <c r="H182" s="2"/>
      <c r="I182" s="2"/>
      <c r="J182" s="2"/>
      <c r="K182" s="2"/>
    </row>
    <row r="183" spans="4:11" ht="12.75">
      <c r="D183" s="2"/>
      <c r="E183" s="2"/>
      <c r="F183" s="2"/>
      <c r="G183" s="2"/>
      <c r="H183" s="2"/>
      <c r="I183" s="2"/>
      <c r="J183" s="2"/>
      <c r="K183" s="2"/>
    </row>
    <row r="184" spans="4:11" ht="12.75">
      <c r="D184" s="2"/>
      <c r="E184" s="2"/>
      <c r="F184" s="2"/>
      <c r="G184" s="2"/>
      <c r="H184" s="2"/>
      <c r="I184" s="2"/>
      <c r="J184" s="2"/>
      <c r="K184" s="2"/>
    </row>
    <row r="185" spans="4:11" ht="12.75">
      <c r="D185" s="2"/>
      <c r="E185" s="2"/>
      <c r="F185" s="2"/>
      <c r="G185" s="2"/>
      <c r="H185" s="2"/>
      <c r="I185" s="2"/>
      <c r="J185" s="2"/>
      <c r="K185" s="2"/>
    </row>
    <row r="186" spans="4:11" ht="12.75">
      <c r="D186" s="2"/>
      <c r="E186" s="2"/>
      <c r="F186" s="2"/>
      <c r="G186" s="2"/>
      <c r="H186" s="2"/>
      <c r="I186" s="2"/>
      <c r="J186" s="2"/>
      <c r="K186" s="2"/>
    </row>
    <row r="187" spans="4:11" ht="12.75">
      <c r="D187" s="2"/>
      <c r="E187" s="2"/>
      <c r="F187" s="2"/>
      <c r="G187" s="2"/>
      <c r="H187" s="2"/>
      <c r="I187" s="2"/>
      <c r="J187" s="2"/>
      <c r="K187" s="2"/>
    </row>
    <row r="188" spans="4:11" ht="12.75">
      <c r="D188" s="2"/>
      <c r="E188" s="2"/>
      <c r="F188" s="2"/>
      <c r="G188" s="2"/>
      <c r="H188" s="2"/>
      <c r="I188" s="2"/>
      <c r="J188" s="2"/>
      <c r="K188" s="2"/>
    </row>
    <row r="189" spans="4:11" ht="12.75">
      <c r="D189" s="2"/>
      <c r="E189" s="2"/>
      <c r="F189" s="2"/>
      <c r="G189" s="2"/>
      <c r="H189" s="2"/>
      <c r="I189" s="2"/>
      <c r="J189" s="2"/>
      <c r="K189" s="2"/>
    </row>
    <row r="190" spans="4:11" ht="12.75">
      <c r="D190" s="2"/>
      <c r="E190" s="2"/>
      <c r="F190" s="2"/>
      <c r="G190" s="2"/>
      <c r="H190" s="2"/>
      <c r="I190" s="2"/>
      <c r="J190" s="2"/>
      <c r="K190" s="2"/>
    </row>
    <row r="191" spans="4:11" ht="12.75">
      <c r="D191" s="2"/>
      <c r="E191" s="2"/>
      <c r="F191" s="2"/>
      <c r="G191" s="2"/>
      <c r="H191" s="2"/>
      <c r="I191" s="2"/>
      <c r="J191" s="2"/>
      <c r="K191" s="2"/>
    </row>
    <row r="192" spans="4:11" ht="12.75">
      <c r="D192" s="2"/>
      <c r="E192" s="2"/>
      <c r="F192" s="2"/>
      <c r="G192" s="2"/>
      <c r="H192" s="2"/>
      <c r="I192" s="2"/>
      <c r="J192" s="2"/>
      <c r="K192" s="2"/>
    </row>
    <row r="193" spans="4:11" ht="12.75">
      <c r="D193" s="2"/>
      <c r="E193" s="2"/>
      <c r="F193" s="2"/>
      <c r="G193" s="2"/>
      <c r="H193" s="2"/>
      <c r="I193" s="2"/>
      <c r="J193" s="2"/>
      <c r="K193" s="2"/>
    </row>
    <row r="194" spans="4:11" ht="12.75">
      <c r="D194" s="2"/>
      <c r="E194" s="2"/>
      <c r="F194" s="2"/>
      <c r="G194" s="2"/>
      <c r="H194" s="2"/>
      <c r="I194" s="2"/>
      <c r="J194" s="2"/>
      <c r="K194" s="2"/>
    </row>
    <row r="195" spans="4:11" ht="12.75">
      <c r="D195" s="2"/>
      <c r="E195" s="2"/>
      <c r="F195" s="2"/>
      <c r="G195" s="2"/>
      <c r="H195" s="2"/>
      <c r="I195" s="2"/>
      <c r="J195" s="2"/>
      <c r="K195" s="2"/>
    </row>
    <row r="196" spans="4:11" ht="12.75">
      <c r="D196" s="2"/>
      <c r="E196" s="2"/>
      <c r="F196" s="2"/>
      <c r="G196" s="2"/>
      <c r="H196" s="2"/>
      <c r="I196" s="2"/>
      <c r="J196" s="2"/>
      <c r="K196" s="2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4:11" ht="12.75">
      <c r="D200" s="2"/>
      <c r="E200" s="2"/>
      <c r="F200" s="2"/>
      <c r="G200" s="2"/>
      <c r="H200" s="2"/>
      <c r="I200" s="2"/>
      <c r="J200" s="2"/>
      <c r="K200" s="2"/>
    </row>
    <row r="201" spans="4:11" ht="12.75">
      <c r="D201" s="2"/>
      <c r="E201" s="2"/>
      <c r="F201" s="2"/>
      <c r="G201" s="2"/>
      <c r="H201" s="2"/>
      <c r="I201" s="2"/>
      <c r="J201" s="2"/>
      <c r="K201" s="2"/>
    </row>
    <row r="202" spans="4:11" ht="12.75">
      <c r="D202" s="2"/>
      <c r="E202" s="2"/>
      <c r="F202" s="2"/>
      <c r="G202" s="2"/>
      <c r="H202" s="2"/>
      <c r="I202" s="2"/>
      <c r="J202" s="2"/>
      <c r="K202" s="2"/>
    </row>
    <row r="203" spans="4:11" ht="12.75">
      <c r="D203" s="2"/>
      <c r="E203" s="2"/>
      <c r="F203" s="2"/>
      <c r="G203" s="2"/>
      <c r="H203" s="2"/>
      <c r="I203" s="2"/>
      <c r="J203" s="2"/>
      <c r="K203" s="2"/>
    </row>
    <row r="204" spans="4:11" ht="12.75">
      <c r="D204" s="2"/>
      <c r="E204" s="2"/>
      <c r="F204" s="2"/>
      <c r="G204" s="2"/>
      <c r="H204" s="2"/>
      <c r="I204" s="2"/>
      <c r="J204" s="2"/>
      <c r="K204" s="2"/>
    </row>
    <row r="205" spans="4:11" ht="12.75">
      <c r="D205" s="2"/>
      <c r="E205" s="2"/>
      <c r="F205" s="2"/>
      <c r="G205" s="2"/>
      <c r="H205" s="2"/>
      <c r="I205" s="2"/>
      <c r="J205" s="2"/>
      <c r="K205" s="2"/>
    </row>
    <row r="206" spans="4:11" ht="12.75">
      <c r="D206" s="2"/>
      <c r="E206" s="2"/>
      <c r="F206" s="2"/>
      <c r="G206" s="2"/>
      <c r="H206" s="2"/>
      <c r="I206" s="2"/>
      <c r="J206" s="2"/>
      <c r="K206" s="2"/>
    </row>
    <row r="207" spans="4:11" ht="12.75">
      <c r="D207" s="2"/>
      <c r="E207" s="2"/>
      <c r="F207" s="2"/>
      <c r="G207" s="2"/>
      <c r="H207" s="2"/>
      <c r="I207" s="2"/>
      <c r="J207" s="2"/>
      <c r="K207" s="2"/>
    </row>
    <row r="208" spans="4:11" ht="12.75">
      <c r="D208" s="2"/>
      <c r="E208" s="2"/>
      <c r="F208" s="2"/>
      <c r="G208" s="2"/>
      <c r="H208" s="2"/>
      <c r="I208" s="2"/>
      <c r="J208" s="2"/>
      <c r="K208" s="2"/>
    </row>
    <row r="209" spans="4:11" ht="12.75">
      <c r="D209" s="2"/>
      <c r="E209" s="2"/>
      <c r="F209" s="2"/>
      <c r="G209" s="2"/>
      <c r="H209" s="2"/>
      <c r="I209" s="2"/>
      <c r="J209" s="2"/>
      <c r="K209" s="2"/>
    </row>
    <row r="210" spans="4:11" ht="12.75">
      <c r="D210" s="2"/>
      <c r="E210" s="2"/>
      <c r="F210" s="2"/>
      <c r="G210" s="2"/>
      <c r="H210" s="2"/>
      <c r="I210" s="2"/>
      <c r="J210" s="2"/>
      <c r="K210" s="2"/>
    </row>
    <row r="211" spans="4:11" ht="12.75">
      <c r="D211" s="2"/>
      <c r="E211" s="2"/>
      <c r="F211" s="2"/>
      <c r="G211" s="2"/>
      <c r="H211" s="2"/>
      <c r="I211" s="2"/>
      <c r="J211" s="2"/>
      <c r="K211" s="2"/>
    </row>
    <row r="212" spans="4:11" ht="12.75">
      <c r="D212" s="2"/>
      <c r="E212" s="2"/>
      <c r="F212" s="2"/>
      <c r="G212" s="2"/>
      <c r="H212" s="2"/>
      <c r="I212" s="2"/>
      <c r="J212" s="2"/>
      <c r="K212" s="2"/>
    </row>
    <row r="213" spans="4:11" ht="12.75">
      <c r="D213" s="2"/>
      <c r="E213" s="2"/>
      <c r="F213" s="2"/>
      <c r="G213" s="2"/>
      <c r="H213" s="2"/>
      <c r="I213" s="2"/>
      <c r="J213" s="2"/>
      <c r="K213" s="2"/>
    </row>
    <row r="214" spans="4:11" ht="12.75">
      <c r="D214" s="2"/>
      <c r="E214" s="2"/>
      <c r="F214" s="2"/>
      <c r="G214" s="2"/>
      <c r="H214" s="2"/>
      <c r="I214" s="2"/>
      <c r="J214" s="2"/>
      <c r="K214" s="2"/>
    </row>
    <row r="215" spans="4:11" ht="12.75">
      <c r="D215" s="2"/>
      <c r="E215" s="2"/>
      <c r="F215" s="2"/>
      <c r="G215" s="2"/>
      <c r="H215" s="2"/>
      <c r="I215" s="2"/>
      <c r="J215" s="2"/>
      <c r="K215" s="2"/>
    </row>
    <row r="216" spans="4:11" ht="12.75">
      <c r="D216" s="2"/>
      <c r="E216" s="2"/>
      <c r="F216" s="2"/>
      <c r="G216" s="2"/>
      <c r="H216" s="2"/>
      <c r="I216" s="2"/>
      <c r="J216" s="2"/>
      <c r="K216" s="2"/>
    </row>
    <row r="217" spans="4:11" ht="12.75">
      <c r="D217" s="2"/>
      <c r="E217" s="2"/>
      <c r="F217" s="2"/>
      <c r="G217" s="2"/>
      <c r="H217" s="2"/>
      <c r="I217" s="2"/>
      <c r="J217" s="2"/>
      <c r="K217" s="2"/>
    </row>
    <row r="218" spans="4:11" ht="12.75">
      <c r="D218" s="2"/>
      <c r="E218" s="2"/>
      <c r="F218" s="2"/>
      <c r="G218" s="2"/>
      <c r="H218" s="2"/>
      <c r="I218" s="2"/>
      <c r="J218" s="2"/>
      <c r="K218" s="2"/>
    </row>
    <row r="219" spans="6:11" ht="12.75">
      <c r="F219" s="2"/>
      <c r="G219" s="2"/>
      <c r="H219" s="2"/>
      <c r="I219" s="2"/>
      <c r="J219" s="2"/>
      <c r="K219" s="2"/>
    </row>
    <row r="220" spans="6:11" ht="12.75">
      <c r="F220" s="2"/>
      <c r="G220" s="2"/>
      <c r="H220" s="2"/>
      <c r="I220" s="2"/>
      <c r="J220" s="2"/>
      <c r="K220" s="2"/>
    </row>
    <row r="221" spans="6:11" ht="12.75">
      <c r="F221" s="2"/>
      <c r="G221" s="2"/>
      <c r="H221" s="2"/>
      <c r="I221" s="2"/>
      <c r="J221" s="2"/>
      <c r="K221" s="2"/>
    </row>
    <row r="222" spans="6:11" ht="12.75">
      <c r="F222" s="2"/>
      <c r="G222" s="2"/>
      <c r="H222" s="2"/>
      <c r="I222" s="2"/>
      <c r="J222" s="2"/>
      <c r="K222" s="2"/>
    </row>
    <row r="223" spans="6:11" ht="12.75">
      <c r="F223" s="2"/>
      <c r="G223" s="2"/>
      <c r="H223" s="2"/>
      <c r="I223" s="2"/>
      <c r="J223" s="2"/>
      <c r="K223" s="2"/>
    </row>
    <row r="224" spans="6:11" ht="12.75">
      <c r="F224" s="2"/>
      <c r="G224" s="2"/>
      <c r="H224" s="2"/>
      <c r="I224" s="2"/>
      <c r="J224" s="2"/>
      <c r="K224" s="2"/>
    </row>
    <row r="225" spans="6:11" ht="12.75">
      <c r="F225" s="2"/>
      <c r="G225" s="2"/>
      <c r="H225" s="2"/>
      <c r="I225" s="2"/>
      <c r="J225" s="2"/>
      <c r="K225" s="2"/>
    </row>
    <row r="226" spans="6:11" ht="12.75">
      <c r="F226" s="2"/>
      <c r="G226" s="2"/>
      <c r="H226" s="2"/>
      <c r="I226" s="2"/>
      <c r="J226" s="2"/>
      <c r="K226" s="2"/>
    </row>
    <row r="227" spans="6:11" ht="12.75">
      <c r="F227" s="2"/>
      <c r="G227" s="2"/>
      <c r="H227" s="2"/>
      <c r="I227" s="2"/>
      <c r="J227" s="2"/>
      <c r="K227" s="2"/>
    </row>
    <row r="228" spans="6:11" ht="12.75">
      <c r="F228" s="2"/>
      <c r="G228" s="2"/>
      <c r="H228" s="2"/>
      <c r="I228" s="2"/>
      <c r="J228" s="2"/>
      <c r="K228" s="2"/>
    </row>
    <row r="229" spans="6:11" ht="12.75">
      <c r="F229" s="2"/>
      <c r="G229" s="2"/>
      <c r="H229" s="2"/>
      <c r="I229" s="2"/>
      <c r="J229" s="2"/>
      <c r="K229" s="2"/>
    </row>
    <row r="230" spans="6:11" ht="12.75">
      <c r="F230" s="2"/>
      <c r="G230" s="2"/>
      <c r="H230" s="2"/>
      <c r="I230" s="2"/>
      <c r="J230" s="2"/>
      <c r="K230" s="2"/>
    </row>
  </sheetData>
  <mergeCells count="6">
    <mergeCell ref="B27:B30"/>
    <mergeCell ref="B20:B22"/>
    <mergeCell ref="A3:K3"/>
    <mergeCell ref="B11:B15"/>
    <mergeCell ref="B16:B19"/>
    <mergeCell ref="B23:B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11.7109375" style="1" customWidth="1"/>
    <col min="2" max="2" width="9.7109375" style="1" customWidth="1"/>
    <col min="3" max="3" width="8.7109375" style="1" customWidth="1"/>
    <col min="4" max="5" width="11.7109375" style="1" customWidth="1"/>
    <col min="6" max="11" width="10.7109375" style="1" customWidth="1"/>
    <col min="12" max="16384" width="11.421875" style="1" customWidth="1"/>
  </cols>
  <sheetData>
    <row r="1" spans="3:6" ht="12.75">
      <c r="C1" s="2"/>
      <c r="D1" s="3"/>
      <c r="F1" s="120"/>
    </row>
    <row r="2" ht="13.5" thickBot="1"/>
    <row r="3" spans="1:11" ht="49.5" customHeight="1" thickTop="1">
      <c r="A3" s="123" t="s">
        <v>111</v>
      </c>
      <c r="B3" s="135"/>
      <c r="C3" s="135"/>
      <c r="D3" s="136"/>
      <c r="E3" s="136"/>
      <c r="F3" s="137"/>
      <c r="G3" s="137"/>
      <c r="H3" s="137"/>
      <c r="I3" s="137"/>
      <c r="J3" s="137"/>
      <c r="K3" s="138"/>
    </row>
    <row r="4" spans="1:11" ht="9.75" customHeight="1">
      <c r="A4" s="4"/>
      <c r="B4" s="5"/>
      <c r="C4" s="5"/>
      <c r="D4" s="6"/>
      <c r="E4" s="6"/>
      <c r="F4" s="7"/>
      <c r="G4" s="7"/>
      <c r="H4" s="7"/>
      <c r="I4" s="7"/>
      <c r="J4" s="7"/>
      <c r="K4" s="8"/>
    </row>
    <row r="5" spans="1:28" ht="30" customHeight="1">
      <c r="A5" s="9" t="s">
        <v>0</v>
      </c>
      <c r="B5" s="10"/>
      <c r="C5" s="10" t="s">
        <v>1</v>
      </c>
      <c r="D5" s="11" t="s">
        <v>2</v>
      </c>
      <c r="E5" s="12" t="s">
        <v>3</v>
      </c>
      <c r="F5" s="12" t="s">
        <v>4</v>
      </c>
      <c r="G5" s="12" t="s">
        <v>61</v>
      </c>
      <c r="H5" s="12" t="s">
        <v>70</v>
      </c>
      <c r="I5" s="12" t="s">
        <v>62</v>
      </c>
      <c r="J5" s="12" t="s">
        <v>71</v>
      </c>
      <c r="K5" s="13" t="s">
        <v>7</v>
      </c>
      <c r="M5" s="12" t="s">
        <v>72</v>
      </c>
      <c r="N5" s="12" t="s">
        <v>73</v>
      </c>
      <c r="O5" s="12" t="s">
        <v>74</v>
      </c>
      <c r="P5" s="12" t="s">
        <v>107</v>
      </c>
      <c r="Q5" s="12" t="s">
        <v>106</v>
      </c>
      <c r="R5" s="12" t="s">
        <v>75</v>
      </c>
      <c r="S5" s="12" t="s">
        <v>76</v>
      </c>
      <c r="T5" s="12" t="s">
        <v>77</v>
      </c>
      <c r="U5" s="12" t="s">
        <v>78</v>
      </c>
      <c r="V5" s="12" t="s">
        <v>6</v>
      </c>
      <c r="W5" s="12" t="s">
        <v>112</v>
      </c>
      <c r="X5" s="12" t="s">
        <v>113</v>
      </c>
      <c r="Y5" s="12" t="s">
        <v>5</v>
      </c>
      <c r="Z5" s="12" t="s">
        <v>114</v>
      </c>
      <c r="AA5" s="12" t="s">
        <v>115</v>
      </c>
      <c r="AB5" s="12" t="s">
        <v>116</v>
      </c>
    </row>
    <row r="6" spans="1:28" ht="1.5" customHeight="1">
      <c r="A6" s="14"/>
      <c r="B6" s="15"/>
      <c r="C6" s="15" t="s">
        <v>8</v>
      </c>
      <c r="D6" s="16" t="s">
        <v>2</v>
      </c>
      <c r="E6" s="5" t="s">
        <v>117</v>
      </c>
      <c r="F6" s="7" t="s">
        <v>118</v>
      </c>
      <c r="G6" s="7" t="s">
        <v>65</v>
      </c>
      <c r="H6" s="7" t="s">
        <v>134</v>
      </c>
      <c r="I6" s="7" t="s">
        <v>67</v>
      </c>
      <c r="J6" s="7" t="s">
        <v>68</v>
      </c>
      <c r="K6" s="17"/>
      <c r="M6" s="7" t="s">
        <v>82</v>
      </c>
      <c r="N6" s="7" t="s">
        <v>83</v>
      </c>
      <c r="O6" s="7" t="s">
        <v>84</v>
      </c>
      <c r="P6" s="7" t="s">
        <v>108</v>
      </c>
      <c r="Q6" s="7" t="s">
        <v>109</v>
      </c>
      <c r="R6" s="7" t="s">
        <v>85</v>
      </c>
      <c r="S6" s="7" t="s">
        <v>86</v>
      </c>
      <c r="T6" s="7" t="s">
        <v>87</v>
      </c>
      <c r="U6" s="7" t="s">
        <v>88</v>
      </c>
      <c r="V6" s="7" t="s">
        <v>92</v>
      </c>
      <c r="W6" s="7" t="s">
        <v>119</v>
      </c>
      <c r="X6" s="7" t="s">
        <v>120</v>
      </c>
      <c r="Y6" s="7" t="s">
        <v>93</v>
      </c>
      <c r="Z6" s="7" t="s">
        <v>121</v>
      </c>
      <c r="AA6" s="7" t="s">
        <v>122</v>
      </c>
      <c r="AB6" s="7" t="s">
        <v>123</v>
      </c>
    </row>
    <row r="7" spans="1:28" ht="19.5" customHeight="1" thickBot="1">
      <c r="A7" s="18" t="s">
        <v>11</v>
      </c>
      <c r="B7" s="18"/>
      <c r="C7" s="19">
        <v>50366.27</v>
      </c>
      <c r="D7" s="20">
        <v>0</v>
      </c>
      <c r="E7" s="21">
        <v>33555.29</v>
      </c>
      <c r="F7" s="22">
        <v>0.3426897</v>
      </c>
      <c r="G7" s="23">
        <v>0.0889954</v>
      </c>
      <c r="H7" s="23">
        <v>0.0363411</v>
      </c>
      <c r="I7" s="23">
        <v>0.1202109</v>
      </c>
      <c r="J7" s="23">
        <v>0.0971403</v>
      </c>
      <c r="K7" s="24">
        <f>E7/E7</f>
        <v>1</v>
      </c>
      <c r="M7" s="23">
        <v>0.0207094</v>
      </c>
      <c r="N7" s="23">
        <v>0.0090313</v>
      </c>
      <c r="O7" s="23">
        <v>0.002493</v>
      </c>
      <c r="P7" s="23">
        <v>0.0004236</v>
      </c>
      <c r="Q7" s="23">
        <v>0.0021748</v>
      </c>
      <c r="R7" s="23">
        <v>0.0045309</v>
      </c>
      <c r="S7" s="23">
        <v>0.0993377</v>
      </c>
      <c r="T7" s="23">
        <v>0.0121442</v>
      </c>
      <c r="U7" s="23">
        <v>0.0087289</v>
      </c>
      <c r="V7" s="23">
        <v>0.2348163</v>
      </c>
      <c r="W7" s="23">
        <v>0.1566186</v>
      </c>
      <c r="X7" s="23">
        <v>0.0781986</v>
      </c>
      <c r="Y7" s="23">
        <v>0.6342145</v>
      </c>
      <c r="Z7" s="23">
        <v>0.5730518</v>
      </c>
      <c r="AA7" s="23">
        <v>0.0611627</v>
      </c>
      <c r="AB7" s="23">
        <v>0.1309692</v>
      </c>
    </row>
    <row r="8" spans="1:28" ht="19.5" customHeight="1" thickTop="1">
      <c r="A8" s="25" t="s">
        <v>12</v>
      </c>
      <c r="B8" s="26" t="s">
        <v>13</v>
      </c>
      <c r="C8" s="27">
        <v>25183.14</v>
      </c>
      <c r="D8" s="28">
        <v>0</v>
      </c>
      <c r="E8" s="29">
        <v>10633.26</v>
      </c>
      <c r="F8" s="30">
        <v>0.2370202</v>
      </c>
      <c r="G8" s="31">
        <v>0.0442805</v>
      </c>
      <c r="H8" s="31">
        <v>0.0281825</v>
      </c>
      <c r="I8" s="31">
        <v>0.1345881</v>
      </c>
      <c r="J8" s="31">
        <v>0.0299625</v>
      </c>
      <c r="K8" s="32">
        <f>0.5*E8/E$7</f>
        <v>0.15844386980413522</v>
      </c>
      <c r="M8" s="31">
        <v>0.0114047</v>
      </c>
      <c r="N8" s="31">
        <v>0.0167311</v>
      </c>
      <c r="O8" s="110">
        <v>4.1E-09</v>
      </c>
      <c r="P8" s="31">
        <v>0</v>
      </c>
      <c r="Q8" s="31">
        <v>2.25E-05</v>
      </c>
      <c r="R8" s="31">
        <v>4.68E-05</v>
      </c>
      <c r="S8" s="31">
        <v>0.1087869</v>
      </c>
      <c r="T8" s="31">
        <v>0.0132994</v>
      </c>
      <c r="U8" s="31">
        <v>0.0125018</v>
      </c>
      <c r="V8" s="31">
        <v>0.2199492</v>
      </c>
      <c r="W8" s="31">
        <v>0.0816384</v>
      </c>
      <c r="X8" s="31">
        <v>0.1383108</v>
      </c>
      <c r="Y8" s="31">
        <v>0.360693</v>
      </c>
      <c r="Z8" s="31">
        <v>0.3398761</v>
      </c>
      <c r="AA8" s="31">
        <v>0.0208169</v>
      </c>
      <c r="AB8" s="31">
        <v>0.4193578</v>
      </c>
    </row>
    <row r="9" spans="1:28" ht="19.5" customHeight="1">
      <c r="A9" s="4" t="s">
        <v>14</v>
      </c>
      <c r="B9" s="5" t="s">
        <v>15</v>
      </c>
      <c r="C9" s="33">
        <v>20146.56</v>
      </c>
      <c r="D9" s="20">
        <v>24110.8</v>
      </c>
      <c r="E9" s="21">
        <v>38599.56</v>
      </c>
      <c r="F9" s="22">
        <v>0.3460095</v>
      </c>
      <c r="G9" s="23">
        <v>0.0823446</v>
      </c>
      <c r="H9" s="23">
        <v>0.0194165</v>
      </c>
      <c r="I9" s="23">
        <v>0.128019</v>
      </c>
      <c r="J9" s="23">
        <v>0.1162275</v>
      </c>
      <c r="K9" s="34">
        <f>0.4*E9/E$7</f>
        <v>0.4601308467308731</v>
      </c>
      <c r="M9" s="23">
        <v>0.0100572</v>
      </c>
      <c r="N9" s="23">
        <v>0.0084648</v>
      </c>
      <c r="O9" s="23">
        <v>0.0001052</v>
      </c>
      <c r="P9" s="111">
        <v>1.14E-06</v>
      </c>
      <c r="Q9" s="23">
        <v>0.0003795</v>
      </c>
      <c r="R9" s="23">
        <v>0.0007905</v>
      </c>
      <c r="S9" s="23">
        <v>0.105368</v>
      </c>
      <c r="T9" s="23">
        <v>0.0128815</v>
      </c>
      <c r="U9" s="23">
        <v>0.0097695</v>
      </c>
      <c r="V9" s="23">
        <v>0.1451997</v>
      </c>
      <c r="W9" s="23">
        <v>0.0722502</v>
      </c>
      <c r="X9" s="23">
        <v>0.0729495</v>
      </c>
      <c r="Y9" s="23">
        <v>0.7434805</v>
      </c>
      <c r="Z9" s="23">
        <v>0.7098097</v>
      </c>
      <c r="AA9" s="23">
        <v>0.0336707</v>
      </c>
      <c r="AB9" s="23">
        <v>0.1113199</v>
      </c>
    </row>
    <row r="10" spans="1:28" ht="19.5" customHeight="1" thickBot="1">
      <c r="A10" s="35" t="s">
        <v>16</v>
      </c>
      <c r="B10" s="36" t="s">
        <v>17</v>
      </c>
      <c r="C10" s="37">
        <v>5036.576</v>
      </c>
      <c r="D10" s="38">
        <v>63204.62</v>
      </c>
      <c r="E10" s="39">
        <v>127989.2</v>
      </c>
      <c r="F10" s="40">
        <v>0.3825802</v>
      </c>
      <c r="G10" s="41">
        <v>0.1155932</v>
      </c>
      <c r="H10" s="41">
        <v>0.0601473</v>
      </c>
      <c r="I10" s="41">
        <v>0.1048192</v>
      </c>
      <c r="J10" s="41">
        <v>0.10202</v>
      </c>
      <c r="K10" s="24">
        <f aca="true" t="shared" si="0" ref="K10:K19">0.1*E10/E$7</f>
        <v>0.38142778679606104</v>
      </c>
      <c r="M10" s="41">
        <v>0.0374249</v>
      </c>
      <c r="N10" s="41">
        <v>0.0065164</v>
      </c>
      <c r="O10" s="41">
        <v>0.0064092</v>
      </c>
      <c r="P10" s="41">
        <v>0.0011091</v>
      </c>
      <c r="Q10" s="41">
        <v>0.0052348</v>
      </c>
      <c r="R10" s="41">
        <v>0.0109059</v>
      </c>
      <c r="S10" s="41">
        <v>0.088138</v>
      </c>
      <c r="T10" s="41">
        <v>0.010775</v>
      </c>
      <c r="U10" s="41">
        <v>0.0059062</v>
      </c>
      <c r="V10" s="41">
        <v>0.3491015</v>
      </c>
      <c r="W10" s="41">
        <v>0.2895435</v>
      </c>
      <c r="X10" s="41">
        <v>0.0595602</v>
      </c>
      <c r="Y10" s="41">
        <v>0.6160222</v>
      </c>
      <c r="Z10" s="41">
        <v>0.5049348</v>
      </c>
      <c r="AA10" s="41">
        <v>0.1110875</v>
      </c>
      <c r="AB10" s="41">
        <v>0.0348762</v>
      </c>
    </row>
    <row r="11" spans="1:28" ht="19.5" customHeight="1" thickTop="1">
      <c r="A11" s="4" t="s">
        <v>18</v>
      </c>
      <c r="B11" s="131" t="s">
        <v>13</v>
      </c>
      <c r="C11" s="33">
        <v>5036.718</v>
      </c>
      <c r="D11" s="20">
        <v>0</v>
      </c>
      <c r="E11" s="21">
        <v>370.39</v>
      </c>
      <c r="F11" s="22">
        <v>0.2470684</v>
      </c>
      <c r="G11" s="23">
        <v>0.0234995</v>
      </c>
      <c r="H11" s="23">
        <v>0.0753269</v>
      </c>
      <c r="I11" s="23">
        <v>0.1290214</v>
      </c>
      <c r="J11" s="23">
        <v>0.0192202</v>
      </c>
      <c r="K11" s="32">
        <f t="shared" si="0"/>
        <v>0.0011038199938072357</v>
      </c>
      <c r="M11" s="23">
        <v>0.0376929</v>
      </c>
      <c r="N11" s="23">
        <v>0.037634</v>
      </c>
      <c r="O11" s="23">
        <v>0</v>
      </c>
      <c r="P11" s="23">
        <v>0</v>
      </c>
      <c r="Q11" s="23">
        <v>0</v>
      </c>
      <c r="R11" s="23">
        <v>0</v>
      </c>
      <c r="S11" s="23">
        <v>0.1067101</v>
      </c>
      <c r="T11" s="23">
        <v>0.0130455</v>
      </c>
      <c r="U11" s="23">
        <v>0.0092658</v>
      </c>
      <c r="V11" s="23">
        <v>0.5669097</v>
      </c>
      <c r="W11" s="23">
        <v>0.2793416</v>
      </c>
      <c r="X11" s="23">
        <v>0.2875681</v>
      </c>
      <c r="Y11" s="23">
        <v>0.2790422</v>
      </c>
      <c r="Z11" s="23">
        <v>0.270797</v>
      </c>
      <c r="AA11" s="23">
        <v>0.0082451</v>
      </c>
      <c r="AB11" s="23">
        <v>0.1540481</v>
      </c>
    </row>
    <row r="12" spans="1:28" ht="19.5" customHeight="1">
      <c r="A12" s="42" t="s">
        <v>19</v>
      </c>
      <c r="B12" s="132"/>
      <c r="C12" s="33">
        <v>5036.691</v>
      </c>
      <c r="D12" s="20">
        <v>2183.672</v>
      </c>
      <c r="E12" s="21">
        <v>4928.691</v>
      </c>
      <c r="F12" s="22">
        <v>0.2246622</v>
      </c>
      <c r="G12" s="23">
        <v>0.022761</v>
      </c>
      <c r="H12" s="23">
        <v>0.0520996</v>
      </c>
      <c r="I12" s="23">
        <v>0.1316293</v>
      </c>
      <c r="J12" s="23">
        <v>0.0181669</v>
      </c>
      <c r="K12" s="34">
        <f t="shared" si="0"/>
        <v>0.014688268228347899</v>
      </c>
      <c r="M12" s="23">
        <v>0.0160159</v>
      </c>
      <c r="N12" s="23">
        <v>0.0360837</v>
      </c>
      <c r="O12" s="23">
        <v>0</v>
      </c>
      <c r="P12" s="23">
        <v>0</v>
      </c>
      <c r="Q12" s="23">
        <v>0</v>
      </c>
      <c r="R12" s="23">
        <v>0</v>
      </c>
      <c r="S12" s="23">
        <v>0.0972871</v>
      </c>
      <c r="T12" s="23">
        <v>0.0118936</v>
      </c>
      <c r="U12" s="23">
        <v>0.0224486</v>
      </c>
      <c r="V12" s="23">
        <v>0.3955009</v>
      </c>
      <c r="W12" s="23">
        <v>0.112219</v>
      </c>
      <c r="X12" s="23">
        <v>0.2832819</v>
      </c>
      <c r="Y12" s="23">
        <v>0.2460686</v>
      </c>
      <c r="Z12" s="23">
        <v>0.234108</v>
      </c>
      <c r="AA12" s="23">
        <v>0.0119606</v>
      </c>
      <c r="AB12" s="23">
        <v>0.3584305</v>
      </c>
    </row>
    <row r="13" spans="1:28" ht="19.5" customHeight="1">
      <c r="A13" s="4" t="s">
        <v>20</v>
      </c>
      <c r="B13" s="132"/>
      <c r="C13" s="33">
        <v>5036.588</v>
      </c>
      <c r="D13" s="20">
        <v>7898.528</v>
      </c>
      <c r="E13" s="21">
        <v>10676.11</v>
      </c>
      <c r="F13" s="22">
        <v>0.2153548</v>
      </c>
      <c r="G13" s="23">
        <v>0.0302199</v>
      </c>
      <c r="H13" s="23">
        <v>0.0287682</v>
      </c>
      <c r="I13" s="23">
        <v>0.1344778</v>
      </c>
      <c r="J13" s="23">
        <v>0.0218835</v>
      </c>
      <c r="K13" s="34">
        <f t="shared" si="0"/>
        <v>0.03181647364692721</v>
      </c>
      <c r="M13" s="23">
        <v>0.0113914</v>
      </c>
      <c r="N13" s="23">
        <v>0.0173767</v>
      </c>
      <c r="O13" s="23">
        <v>0</v>
      </c>
      <c r="P13" s="23">
        <v>0</v>
      </c>
      <c r="Q13" s="23">
        <v>0</v>
      </c>
      <c r="R13" s="23">
        <v>0</v>
      </c>
      <c r="S13" s="23">
        <v>0.1106689</v>
      </c>
      <c r="T13" s="23">
        <v>0.0135295</v>
      </c>
      <c r="U13" s="23">
        <v>0.0102794</v>
      </c>
      <c r="V13" s="23">
        <v>0.2253801</v>
      </c>
      <c r="W13" s="23">
        <v>0.0815197</v>
      </c>
      <c r="X13" s="23">
        <v>0.1438604</v>
      </c>
      <c r="Y13" s="23">
        <v>0.2759621</v>
      </c>
      <c r="Z13" s="23">
        <v>0.2587711</v>
      </c>
      <c r="AA13" s="23">
        <v>0.017191</v>
      </c>
      <c r="AB13" s="23">
        <v>0.4986578</v>
      </c>
    </row>
    <row r="14" spans="1:28" ht="19.5" customHeight="1">
      <c r="A14" s="4" t="s">
        <v>21</v>
      </c>
      <c r="B14" s="132"/>
      <c r="C14" s="33">
        <v>5036.571</v>
      </c>
      <c r="D14" s="20">
        <v>13357.76</v>
      </c>
      <c r="E14" s="21">
        <v>15909.3</v>
      </c>
      <c r="F14" s="22">
        <v>0.2299993</v>
      </c>
      <c r="G14" s="23">
        <v>0.0446224</v>
      </c>
      <c r="H14" s="23">
        <v>0.0258999</v>
      </c>
      <c r="I14" s="23">
        <v>0.1336869</v>
      </c>
      <c r="J14" s="23">
        <v>0.0257826</v>
      </c>
      <c r="K14" s="34">
        <f t="shared" si="0"/>
        <v>0.04741219640777952</v>
      </c>
      <c r="M14" s="23">
        <v>0.0106809</v>
      </c>
      <c r="N14" s="23">
        <v>0.0152099</v>
      </c>
      <c r="O14" s="23">
        <v>0</v>
      </c>
      <c r="P14" s="23">
        <v>0</v>
      </c>
      <c r="Q14" s="111">
        <v>4.33E-06</v>
      </c>
      <c r="R14" s="111">
        <v>9.02E-06</v>
      </c>
      <c r="S14" s="23">
        <v>0.1086279</v>
      </c>
      <c r="T14" s="23">
        <v>0.01328</v>
      </c>
      <c r="U14" s="23">
        <v>0.0117789</v>
      </c>
      <c r="V14" s="23">
        <v>0.2042635</v>
      </c>
      <c r="W14" s="23">
        <v>0.0767326</v>
      </c>
      <c r="X14" s="23">
        <v>0.1275309</v>
      </c>
      <c r="Y14" s="23">
        <v>0.3178381</v>
      </c>
      <c r="Z14" s="23">
        <v>0.2968679</v>
      </c>
      <c r="AA14" s="23">
        <v>0.0209702</v>
      </c>
      <c r="AB14" s="23">
        <v>0.4778983</v>
      </c>
    </row>
    <row r="15" spans="1:28" ht="19.5" customHeight="1" thickBot="1">
      <c r="A15" s="4" t="s">
        <v>22</v>
      </c>
      <c r="B15" s="132"/>
      <c r="C15" s="33">
        <v>5036.57</v>
      </c>
      <c r="D15" s="20">
        <v>18507.96</v>
      </c>
      <c r="E15" s="21">
        <v>21282.22</v>
      </c>
      <c r="F15" s="22">
        <v>0.2558241</v>
      </c>
      <c r="G15" s="23">
        <v>0.0564239</v>
      </c>
      <c r="H15" s="23">
        <v>0.0232355</v>
      </c>
      <c r="I15" s="23">
        <v>0.1360992</v>
      </c>
      <c r="J15" s="23">
        <v>0.0400586</v>
      </c>
      <c r="K15" s="34">
        <f t="shared" si="0"/>
        <v>0.06342433637140374</v>
      </c>
      <c r="M15" s="23">
        <v>0.0104269</v>
      </c>
      <c r="N15" s="23">
        <v>0.0126985</v>
      </c>
      <c r="O15" s="111">
        <v>1.02E-08</v>
      </c>
      <c r="P15" s="23">
        <v>0</v>
      </c>
      <c r="Q15" s="23">
        <v>5.28E-05</v>
      </c>
      <c r="R15" s="23">
        <v>0.0001101</v>
      </c>
      <c r="S15" s="23">
        <v>0.110661</v>
      </c>
      <c r="T15" s="23">
        <v>0.0135285</v>
      </c>
      <c r="U15" s="23">
        <v>0.0119096</v>
      </c>
      <c r="V15" s="23">
        <v>0.1822554</v>
      </c>
      <c r="W15" s="23">
        <v>0.0748421</v>
      </c>
      <c r="X15" s="23">
        <v>0.1074134</v>
      </c>
      <c r="Y15" s="23">
        <v>0.4632008</v>
      </c>
      <c r="Z15" s="23">
        <v>0.4384099</v>
      </c>
      <c r="AA15" s="23">
        <v>0.024791</v>
      </c>
      <c r="AB15" s="23">
        <v>0.3545438</v>
      </c>
    </row>
    <row r="16" spans="1:28" ht="19.5" customHeight="1">
      <c r="A16" s="43" t="s">
        <v>23</v>
      </c>
      <c r="B16" s="139" t="s">
        <v>15</v>
      </c>
      <c r="C16" s="44">
        <v>5036.896</v>
      </c>
      <c r="D16" s="45">
        <v>24110.8</v>
      </c>
      <c r="E16" s="46">
        <v>26990.99</v>
      </c>
      <c r="F16" s="47">
        <v>0.2977325</v>
      </c>
      <c r="G16" s="48">
        <v>0.0693029</v>
      </c>
      <c r="H16" s="48">
        <v>0.0198198</v>
      </c>
      <c r="I16" s="48">
        <v>0.1346965</v>
      </c>
      <c r="J16" s="48">
        <v>0.0739092</v>
      </c>
      <c r="K16" s="49">
        <f t="shared" si="0"/>
        <v>0.08043736173938595</v>
      </c>
      <c r="M16" s="48">
        <v>0.0096967</v>
      </c>
      <c r="N16" s="48">
        <v>0.009878</v>
      </c>
      <c r="O16" s="114">
        <v>9.04E-06</v>
      </c>
      <c r="P16" s="114">
        <v>0</v>
      </c>
      <c r="Q16" s="48">
        <v>0.0001133</v>
      </c>
      <c r="R16" s="48">
        <v>0.000236</v>
      </c>
      <c r="S16" s="48">
        <v>0.1107228</v>
      </c>
      <c r="T16" s="48">
        <v>0.0135361</v>
      </c>
      <c r="U16" s="48">
        <v>0.0104377</v>
      </c>
      <c r="V16" s="48">
        <v>0.1538218</v>
      </c>
      <c r="W16" s="48">
        <v>0.069599</v>
      </c>
      <c r="X16" s="48">
        <v>0.0842227</v>
      </c>
      <c r="Y16" s="48">
        <v>0.632679</v>
      </c>
      <c r="Z16" s="48">
        <v>0.6082612</v>
      </c>
      <c r="AA16" s="48">
        <v>0.0244179</v>
      </c>
      <c r="AB16" s="48">
        <v>0.2134992</v>
      </c>
    </row>
    <row r="17" spans="1:28" ht="19.5" customHeight="1">
      <c r="A17" s="4" t="s">
        <v>24</v>
      </c>
      <c r="B17" s="134"/>
      <c r="C17" s="33">
        <v>5036.358</v>
      </c>
      <c r="D17" s="20">
        <v>29961.6</v>
      </c>
      <c r="E17" s="21">
        <v>33226.14</v>
      </c>
      <c r="F17" s="22">
        <v>0.3329532</v>
      </c>
      <c r="G17" s="23">
        <v>0.0785177</v>
      </c>
      <c r="H17" s="23">
        <v>0.01839</v>
      </c>
      <c r="I17" s="23">
        <v>0.1305399</v>
      </c>
      <c r="J17" s="23">
        <v>0.1055033</v>
      </c>
      <c r="K17" s="34">
        <f t="shared" si="0"/>
        <v>0.09901908164107656</v>
      </c>
      <c r="M17" s="23">
        <v>0.0091262</v>
      </c>
      <c r="N17" s="23">
        <v>0.0088111</v>
      </c>
      <c r="O17" s="23">
        <v>3.69E-05</v>
      </c>
      <c r="P17" s="111">
        <v>2.16E-06</v>
      </c>
      <c r="Q17" s="23">
        <v>0.0002006</v>
      </c>
      <c r="R17" s="23">
        <v>0.0004179</v>
      </c>
      <c r="S17" s="23">
        <v>0.1072809</v>
      </c>
      <c r="T17" s="23">
        <v>0.0131153</v>
      </c>
      <c r="U17" s="23">
        <v>0.0101437</v>
      </c>
      <c r="V17" s="23">
        <v>0.1408358</v>
      </c>
      <c r="W17" s="23">
        <v>0.0654566</v>
      </c>
      <c r="X17" s="23">
        <v>0.0753792</v>
      </c>
      <c r="Y17" s="23">
        <v>0.7294487</v>
      </c>
      <c r="Z17" s="23">
        <v>0.7028925</v>
      </c>
      <c r="AA17" s="23">
        <v>0.0265563</v>
      </c>
      <c r="AB17" s="23">
        <v>0.1297154</v>
      </c>
    </row>
    <row r="18" spans="1:28" ht="19.5" customHeight="1">
      <c r="A18" s="4" t="s">
        <v>25</v>
      </c>
      <c r="B18" s="134"/>
      <c r="C18" s="33">
        <v>5036.652</v>
      </c>
      <c r="D18" s="20">
        <v>36675.86</v>
      </c>
      <c r="E18" s="21">
        <v>40994.22</v>
      </c>
      <c r="F18" s="22">
        <v>0.3561953</v>
      </c>
      <c r="G18" s="23">
        <v>0.0830858</v>
      </c>
      <c r="H18" s="23">
        <v>0.0184137</v>
      </c>
      <c r="I18" s="23">
        <v>0.1269206</v>
      </c>
      <c r="J18" s="23">
        <v>0.1277736</v>
      </c>
      <c r="K18" s="34">
        <f t="shared" si="0"/>
        <v>0.12216917213351458</v>
      </c>
      <c r="M18" s="23">
        <v>0.0095231</v>
      </c>
      <c r="N18" s="23">
        <v>0.0081023</v>
      </c>
      <c r="O18" s="23">
        <v>8.55E-05</v>
      </c>
      <c r="P18" s="111">
        <v>1.06E-06</v>
      </c>
      <c r="Q18" s="23">
        <v>0.0003379</v>
      </c>
      <c r="R18" s="23">
        <v>0.000704</v>
      </c>
      <c r="S18" s="23">
        <v>0.1044559</v>
      </c>
      <c r="T18" s="23">
        <v>0.0127699</v>
      </c>
      <c r="U18" s="23">
        <v>0.0096949</v>
      </c>
      <c r="V18" s="23">
        <v>0.1382288</v>
      </c>
      <c r="W18" s="23">
        <v>0.068464</v>
      </c>
      <c r="X18" s="23">
        <v>0.0697648</v>
      </c>
      <c r="Y18" s="23">
        <v>0.7730276</v>
      </c>
      <c r="Z18" s="23">
        <v>0.7414976</v>
      </c>
      <c r="AA18" s="23">
        <v>0.0315299</v>
      </c>
      <c r="AB18" s="23">
        <v>0.0887436</v>
      </c>
    </row>
    <row r="19" spans="1:28" ht="19.5" customHeight="1" thickBot="1">
      <c r="A19" s="50" t="s">
        <v>26</v>
      </c>
      <c r="B19" s="140"/>
      <c r="C19" s="51">
        <v>5036.649</v>
      </c>
      <c r="D19" s="52">
        <v>45872.29</v>
      </c>
      <c r="E19" s="53">
        <v>53187.17</v>
      </c>
      <c r="F19" s="54">
        <v>0.3708149</v>
      </c>
      <c r="G19" s="55">
        <v>0.0907825</v>
      </c>
      <c r="H19" s="55">
        <v>0.0206259</v>
      </c>
      <c r="I19" s="55">
        <v>0.1239019</v>
      </c>
      <c r="J19" s="55">
        <v>0.1355036</v>
      </c>
      <c r="K19" s="56">
        <f t="shared" si="0"/>
        <v>0.15850606566058587</v>
      </c>
      <c r="M19" s="55">
        <v>0.0112333</v>
      </c>
      <c r="N19" s="55">
        <v>0.0078106</v>
      </c>
      <c r="O19" s="55">
        <v>0.0002118</v>
      </c>
      <c r="P19" s="115">
        <v>1.14E-06</v>
      </c>
      <c r="Q19" s="55">
        <v>0.0006583</v>
      </c>
      <c r="R19" s="55">
        <v>0.0013714</v>
      </c>
      <c r="S19" s="55">
        <v>0.1021586</v>
      </c>
      <c r="T19" s="55">
        <v>0.0124891</v>
      </c>
      <c r="U19" s="55">
        <v>0.0092543</v>
      </c>
      <c r="V19" s="55">
        <v>0.1489228</v>
      </c>
      <c r="W19" s="55">
        <v>0.0807577</v>
      </c>
      <c r="X19" s="55">
        <v>0.0681651</v>
      </c>
      <c r="Y19" s="55">
        <v>0.7857033</v>
      </c>
      <c r="Z19" s="55">
        <v>0.7412426</v>
      </c>
      <c r="AA19" s="55">
        <v>0.0444607</v>
      </c>
      <c r="AB19" s="55">
        <v>0.0653739</v>
      </c>
    </row>
    <row r="20" spans="1:28" ht="19.5" customHeight="1">
      <c r="A20" s="4" t="s">
        <v>27</v>
      </c>
      <c r="B20" s="134" t="s">
        <v>28</v>
      </c>
      <c r="C20" s="33">
        <v>2518.259</v>
      </c>
      <c r="D20" s="20">
        <v>63204.62</v>
      </c>
      <c r="E20" s="21">
        <v>73079.88</v>
      </c>
      <c r="F20" s="22">
        <v>0.3828744</v>
      </c>
      <c r="G20" s="23">
        <v>0.1030058</v>
      </c>
      <c r="H20" s="23">
        <v>0.0272818</v>
      </c>
      <c r="I20" s="23">
        <v>0.1216245</v>
      </c>
      <c r="J20" s="23">
        <v>0.1309616</v>
      </c>
      <c r="K20" s="34">
        <f>0.05*E20/E$7</f>
        <v>0.10889472270989166</v>
      </c>
      <c r="M20" s="23">
        <v>0.0158094</v>
      </c>
      <c r="N20" s="23">
        <v>0.007681</v>
      </c>
      <c r="O20" s="23">
        <v>0.000655</v>
      </c>
      <c r="P20" s="111">
        <v>4.7E-06</v>
      </c>
      <c r="Q20" s="23">
        <v>0.0015077</v>
      </c>
      <c r="R20" s="23">
        <v>0.0031411</v>
      </c>
      <c r="S20" s="23">
        <v>0.1010324</v>
      </c>
      <c r="T20" s="23">
        <v>0.0123514</v>
      </c>
      <c r="U20" s="23">
        <v>0.0082408</v>
      </c>
      <c r="V20" s="23">
        <v>0.1828433</v>
      </c>
      <c r="W20" s="23">
        <v>0.1139871</v>
      </c>
      <c r="X20" s="23">
        <v>0.0688568</v>
      </c>
      <c r="Y20" s="23">
        <v>0.7613902</v>
      </c>
      <c r="Z20" s="23">
        <v>0.6889731</v>
      </c>
      <c r="AA20" s="23">
        <v>0.0724171</v>
      </c>
      <c r="AB20" s="23">
        <v>0.0557666</v>
      </c>
    </row>
    <row r="21" spans="1:28" ht="19.5" customHeight="1">
      <c r="A21" s="4" t="s">
        <v>29</v>
      </c>
      <c r="B21" s="132"/>
      <c r="C21" s="33">
        <v>2014.65</v>
      </c>
      <c r="D21" s="20">
        <v>87059.23</v>
      </c>
      <c r="E21" s="21">
        <v>118317.9</v>
      </c>
      <c r="F21" s="22">
        <v>0.3913485</v>
      </c>
      <c r="G21" s="23">
        <v>0.1179844</v>
      </c>
      <c r="H21" s="23">
        <v>0.0432146</v>
      </c>
      <c r="I21" s="23">
        <v>0.11172</v>
      </c>
      <c r="J21" s="23">
        <v>0.1184291</v>
      </c>
      <c r="K21" s="34">
        <f>0.04*E21/E$7</f>
        <v>0.14104232149386875</v>
      </c>
      <c r="M21" s="23">
        <v>0.0258457</v>
      </c>
      <c r="N21" s="23">
        <v>0.007233</v>
      </c>
      <c r="O21" s="23">
        <v>0.0023993</v>
      </c>
      <c r="P21" s="23">
        <v>5.21E-05</v>
      </c>
      <c r="Q21" s="23">
        <v>0.0037386</v>
      </c>
      <c r="R21" s="23">
        <v>0.0077888</v>
      </c>
      <c r="S21" s="23">
        <v>0.0935985</v>
      </c>
      <c r="T21" s="23">
        <v>0.0114426</v>
      </c>
      <c r="U21" s="23">
        <v>0.0066789</v>
      </c>
      <c r="V21" s="23">
        <v>0.2538054</v>
      </c>
      <c r="W21" s="23">
        <v>0.1878372</v>
      </c>
      <c r="X21" s="23">
        <v>0.0659725</v>
      </c>
      <c r="Y21" s="23">
        <v>0.7070913</v>
      </c>
      <c r="Z21" s="23">
        <v>0.5788998</v>
      </c>
      <c r="AA21" s="23">
        <v>0.1281915</v>
      </c>
      <c r="AB21" s="23">
        <v>0.0391032</v>
      </c>
    </row>
    <row r="22" spans="1:28" ht="19.5" customHeight="1" thickBot="1">
      <c r="A22" s="35" t="s">
        <v>30</v>
      </c>
      <c r="B22" s="133"/>
      <c r="C22" s="37">
        <v>503.6664</v>
      </c>
      <c r="D22" s="38">
        <v>190558.5</v>
      </c>
      <c r="E22" s="39">
        <v>441212.9</v>
      </c>
      <c r="F22" s="40">
        <v>0.3729312</v>
      </c>
      <c r="G22" s="41">
        <v>0.1234526</v>
      </c>
      <c r="H22" s="41">
        <v>0.1055276</v>
      </c>
      <c r="I22" s="41">
        <v>0.0834998</v>
      </c>
      <c r="J22" s="41">
        <v>0.060451</v>
      </c>
      <c r="K22" s="24">
        <f>0.01*E22/E$7</f>
        <v>0.13148832866591229</v>
      </c>
      <c r="M22" s="41">
        <v>0.0677463</v>
      </c>
      <c r="N22" s="41">
        <v>0.0047832</v>
      </c>
      <c r="O22" s="41">
        <v>0.0154758</v>
      </c>
      <c r="P22" s="41">
        <v>0.0031575</v>
      </c>
      <c r="Q22" s="41">
        <v>0.0099263</v>
      </c>
      <c r="R22" s="41">
        <v>0.0206798</v>
      </c>
      <c r="S22" s="41">
        <v>0.0716023</v>
      </c>
      <c r="T22" s="41">
        <v>0.0087535</v>
      </c>
      <c r="U22" s="41">
        <v>0.003144</v>
      </c>
      <c r="V22" s="41">
        <v>0.5890071</v>
      </c>
      <c r="W22" s="41">
        <v>0.5440253</v>
      </c>
      <c r="X22" s="41">
        <v>0.0449832</v>
      </c>
      <c r="Y22" s="41">
        <v>0.3979509</v>
      </c>
      <c r="Z22" s="41">
        <v>0.2731855</v>
      </c>
      <c r="AA22" s="41">
        <v>0.1247655</v>
      </c>
      <c r="AB22" s="41">
        <v>0.0130419</v>
      </c>
    </row>
    <row r="23" spans="1:28" ht="19.5" customHeight="1" thickTop="1">
      <c r="A23" s="4" t="s">
        <v>31</v>
      </c>
      <c r="B23" s="131" t="s">
        <v>32</v>
      </c>
      <c r="C23" s="33">
        <v>503.7365</v>
      </c>
      <c r="D23" s="20">
        <v>87059.23</v>
      </c>
      <c r="E23" s="21">
        <v>91648.92</v>
      </c>
      <c r="F23" s="22">
        <v>0.3882625</v>
      </c>
      <c r="G23" s="23">
        <v>0.1087881</v>
      </c>
      <c r="H23" s="23">
        <v>0.0338006</v>
      </c>
      <c r="I23" s="23">
        <v>0.1199377</v>
      </c>
      <c r="J23" s="23">
        <v>0.1257356</v>
      </c>
      <c r="K23" s="34">
        <f>0.01*E23/E$7</f>
        <v>0.027312808204011944</v>
      </c>
      <c r="M23" s="23">
        <v>0.0206351</v>
      </c>
      <c r="N23" s="23">
        <v>0.0072629</v>
      </c>
      <c r="O23" s="23">
        <v>0.0011481</v>
      </c>
      <c r="P23" s="111">
        <v>6.77E-06</v>
      </c>
      <c r="Q23" s="23">
        <v>0.0022854</v>
      </c>
      <c r="R23" s="23">
        <v>0.0047613</v>
      </c>
      <c r="S23" s="23">
        <v>0.1004499</v>
      </c>
      <c r="T23" s="23">
        <v>0.0122802</v>
      </c>
      <c r="U23" s="23">
        <v>0.0072076</v>
      </c>
      <c r="V23" s="23">
        <v>0.2155731</v>
      </c>
      <c r="W23" s="23">
        <v>0.1494991</v>
      </c>
      <c r="X23" s="23">
        <v>0.0660776</v>
      </c>
      <c r="Y23" s="23">
        <v>0.7363713</v>
      </c>
      <c r="Z23" s="23">
        <v>0.6436514</v>
      </c>
      <c r="AA23" s="23">
        <v>0.0927198</v>
      </c>
      <c r="AB23" s="23">
        <v>0.0480556</v>
      </c>
    </row>
    <row r="24" spans="1:28" ht="19.5" customHeight="1">
      <c r="A24" s="4" t="s">
        <v>33</v>
      </c>
      <c r="B24" s="132"/>
      <c r="C24" s="33">
        <v>503.6112</v>
      </c>
      <c r="D24" s="20">
        <v>96576.77</v>
      </c>
      <c r="E24" s="21">
        <v>103095.6</v>
      </c>
      <c r="F24" s="22">
        <v>0.389714</v>
      </c>
      <c r="G24" s="23">
        <v>0.1122703</v>
      </c>
      <c r="H24" s="23">
        <v>0.0371247</v>
      </c>
      <c r="I24" s="23">
        <v>0.1168774</v>
      </c>
      <c r="J24" s="23">
        <v>0.1234412</v>
      </c>
      <c r="K24" s="34">
        <f>0.01*E24/E$7</f>
        <v>0.03072409745229441</v>
      </c>
      <c r="M24" s="23">
        <v>0.0228245</v>
      </c>
      <c r="N24" s="23">
        <v>0.0070008</v>
      </c>
      <c r="O24" s="23">
        <v>0.0014509</v>
      </c>
      <c r="P24" s="111">
        <v>7.29E-06</v>
      </c>
      <c r="Q24" s="23">
        <v>0.0028108</v>
      </c>
      <c r="R24" s="23">
        <v>0.0058558</v>
      </c>
      <c r="S24" s="23">
        <v>0.0980801</v>
      </c>
      <c r="T24" s="23">
        <v>0.0119905</v>
      </c>
      <c r="U24" s="23">
        <v>0.0068068</v>
      </c>
      <c r="V24" s="23">
        <v>0.2289713</v>
      </c>
      <c r="W24" s="23">
        <v>0.1652129</v>
      </c>
      <c r="X24" s="23">
        <v>0.0637621</v>
      </c>
      <c r="Y24" s="23">
        <v>0.7294191</v>
      </c>
      <c r="Z24" s="23">
        <v>0.6169289</v>
      </c>
      <c r="AA24" s="23">
        <v>0.1124902</v>
      </c>
      <c r="AB24" s="23">
        <v>0.0416097</v>
      </c>
    </row>
    <row r="25" spans="1:28" ht="19.5" customHeight="1">
      <c r="A25" s="4" t="s">
        <v>34</v>
      </c>
      <c r="B25" s="132"/>
      <c r="C25" s="33">
        <v>503.6405</v>
      </c>
      <c r="D25" s="20">
        <v>110612.2</v>
      </c>
      <c r="E25" s="21">
        <v>121578</v>
      </c>
      <c r="F25" s="22">
        <v>0.3922781</v>
      </c>
      <c r="G25" s="23">
        <v>0.1190276</v>
      </c>
      <c r="H25" s="23">
        <v>0.0420501</v>
      </c>
      <c r="I25" s="23">
        <v>0.1112933</v>
      </c>
      <c r="J25" s="23">
        <v>0.1199066</v>
      </c>
      <c r="K25" s="34">
        <f>0.01*E25/E$7</f>
        <v>0.0362321410424407</v>
      </c>
      <c r="M25" s="23">
        <v>0.0251026</v>
      </c>
      <c r="N25" s="23">
        <v>0.0070944</v>
      </c>
      <c r="O25" s="23">
        <v>0.0022387</v>
      </c>
      <c r="P25" s="23">
        <v>2.45E-05</v>
      </c>
      <c r="Q25" s="23">
        <v>0.0036667</v>
      </c>
      <c r="R25" s="23">
        <v>0.0076389</v>
      </c>
      <c r="S25" s="23">
        <v>0.0932788</v>
      </c>
      <c r="T25" s="23">
        <v>0.0114035</v>
      </c>
      <c r="U25" s="23">
        <v>0.006611</v>
      </c>
      <c r="V25" s="23">
        <v>0.2468652</v>
      </c>
      <c r="W25" s="23">
        <v>0.1822827</v>
      </c>
      <c r="X25" s="23">
        <v>0.0645874</v>
      </c>
      <c r="Y25" s="23">
        <v>0.7141405</v>
      </c>
      <c r="Z25" s="23">
        <v>0.5849878</v>
      </c>
      <c r="AA25" s="23">
        <v>0.1291527</v>
      </c>
      <c r="AB25" s="23">
        <v>0.0389943</v>
      </c>
    </row>
    <row r="26" spans="1:28" ht="19.5" customHeight="1" thickBot="1">
      <c r="A26" s="35" t="s">
        <v>35</v>
      </c>
      <c r="B26" s="133"/>
      <c r="C26" s="37">
        <v>503.6619</v>
      </c>
      <c r="D26" s="38">
        <v>134438</v>
      </c>
      <c r="E26" s="39">
        <v>156951.6</v>
      </c>
      <c r="F26" s="40">
        <v>0.3935044</v>
      </c>
      <c r="G26" s="41">
        <v>0.1263001</v>
      </c>
      <c r="H26" s="41">
        <v>0.0536144</v>
      </c>
      <c r="I26" s="41">
        <v>0.1038639</v>
      </c>
      <c r="J26" s="41">
        <v>0.1097257</v>
      </c>
      <c r="K26" s="24">
        <f>0.01*E26/E$7</f>
        <v>0.04677402579444254</v>
      </c>
      <c r="M26" s="41">
        <v>0.0314487</v>
      </c>
      <c r="N26" s="41">
        <v>0.0074754</v>
      </c>
      <c r="O26" s="41">
        <v>0.0038772</v>
      </c>
      <c r="P26" s="41">
        <v>0.0001295</v>
      </c>
      <c r="Q26" s="41">
        <v>0.0052524</v>
      </c>
      <c r="R26" s="41">
        <v>0.0109425</v>
      </c>
      <c r="S26" s="41">
        <v>0.0869012</v>
      </c>
      <c r="T26" s="41">
        <v>0.0106239</v>
      </c>
      <c r="U26" s="41">
        <v>0.0063388</v>
      </c>
      <c r="V26" s="41">
        <v>0.2978206</v>
      </c>
      <c r="W26" s="41">
        <v>0.2293892</v>
      </c>
      <c r="X26" s="41">
        <v>0.0684359</v>
      </c>
      <c r="Y26" s="41">
        <v>0.6698664</v>
      </c>
      <c r="Z26" s="41">
        <v>0.5113907</v>
      </c>
      <c r="AA26" s="41">
        <v>0.1584757</v>
      </c>
      <c r="AB26" s="41">
        <v>0.032313</v>
      </c>
    </row>
    <row r="27" spans="1:28" ht="19.5" customHeight="1" thickTop="1">
      <c r="A27" s="57" t="s">
        <v>36</v>
      </c>
      <c r="B27" s="131" t="s">
        <v>37</v>
      </c>
      <c r="C27" s="33">
        <v>453.2999</v>
      </c>
      <c r="D27" s="20">
        <v>190558.5</v>
      </c>
      <c r="E27" s="21">
        <v>302085.1</v>
      </c>
      <c r="F27" s="22">
        <v>0.3850033</v>
      </c>
      <c r="G27" s="23">
        <v>0.12995</v>
      </c>
      <c r="H27" s="23">
        <v>0.0867733</v>
      </c>
      <c r="I27" s="23">
        <v>0.0898999</v>
      </c>
      <c r="J27" s="23">
        <v>0.0783799</v>
      </c>
      <c r="K27" s="34">
        <f>0.009*E27/E$7</f>
        <v>0.08102346604663525</v>
      </c>
      <c r="M27" s="23">
        <v>0.0539522</v>
      </c>
      <c r="N27" s="23">
        <v>0.0062939</v>
      </c>
      <c r="O27" s="23">
        <v>0.0095151</v>
      </c>
      <c r="P27" s="23">
        <v>0.0006518</v>
      </c>
      <c r="Q27" s="23">
        <v>0.0084787</v>
      </c>
      <c r="R27" s="23">
        <v>0.017664</v>
      </c>
      <c r="S27" s="23">
        <v>0.0762371</v>
      </c>
      <c r="T27" s="23">
        <v>0.0093201</v>
      </c>
      <c r="U27" s="23">
        <v>0.0043427</v>
      </c>
      <c r="V27" s="23">
        <v>0.4623722</v>
      </c>
      <c r="W27" s="23">
        <v>0.4035433</v>
      </c>
      <c r="X27" s="23">
        <v>0.0588309</v>
      </c>
      <c r="Y27" s="23">
        <v>0.5193658</v>
      </c>
      <c r="Z27" s="23">
        <v>0.3535176</v>
      </c>
      <c r="AA27" s="23">
        <v>0.1658482</v>
      </c>
      <c r="AB27" s="23">
        <v>0.018262</v>
      </c>
    </row>
    <row r="28" spans="1:28" ht="19.5" customHeight="1">
      <c r="A28" s="57" t="s">
        <v>38</v>
      </c>
      <c r="B28" s="132"/>
      <c r="C28" s="33">
        <v>45.32987</v>
      </c>
      <c r="D28" s="20">
        <v>701245.6</v>
      </c>
      <c r="E28" s="21">
        <v>1178241</v>
      </c>
      <c r="F28" s="22">
        <v>0.3616832</v>
      </c>
      <c r="G28" s="23">
        <v>0.116344</v>
      </c>
      <c r="H28" s="23">
        <v>0.1332029</v>
      </c>
      <c r="I28" s="23">
        <v>0.0742264</v>
      </c>
      <c r="J28" s="23">
        <v>0.0379099</v>
      </c>
      <c r="K28" s="34">
        <f>0.0009*E28/E$7</f>
        <v>0.03160207824161257</v>
      </c>
      <c r="M28" s="23">
        <v>0.0887476</v>
      </c>
      <c r="N28" s="23">
        <v>0.0030917</v>
      </c>
      <c r="O28" s="23">
        <v>0.0205026</v>
      </c>
      <c r="P28" s="23">
        <v>0.0036509</v>
      </c>
      <c r="Q28" s="23">
        <v>0.0117657</v>
      </c>
      <c r="R28" s="23">
        <v>0.0245119</v>
      </c>
      <c r="S28" s="23">
        <v>0.0646757</v>
      </c>
      <c r="T28" s="23">
        <v>0.0079067</v>
      </c>
      <c r="U28" s="23">
        <v>0.0016439</v>
      </c>
      <c r="V28" s="23">
        <v>0.7370266</v>
      </c>
      <c r="W28" s="23">
        <v>0.7072473</v>
      </c>
      <c r="X28" s="23">
        <v>0.0297797</v>
      </c>
      <c r="Y28" s="23">
        <v>0.2573984</v>
      </c>
      <c r="Z28" s="23">
        <v>0.183484</v>
      </c>
      <c r="AA28" s="23">
        <v>0.0739144</v>
      </c>
      <c r="AB28" s="23">
        <v>0.005575</v>
      </c>
    </row>
    <row r="29" spans="1:28" ht="19.5" customHeight="1">
      <c r="A29" s="57" t="s">
        <v>39</v>
      </c>
      <c r="B29" s="132"/>
      <c r="C29" s="58">
        <v>4.533793</v>
      </c>
      <c r="D29" s="59">
        <v>2786900</v>
      </c>
      <c r="E29" s="60">
        <v>4713499</v>
      </c>
      <c r="F29" s="22">
        <v>0.3424371</v>
      </c>
      <c r="G29" s="23">
        <v>0.1092831</v>
      </c>
      <c r="H29" s="23">
        <v>0.1382438</v>
      </c>
      <c r="I29" s="23">
        <v>0.0716657</v>
      </c>
      <c r="J29" s="23">
        <v>0.0232446</v>
      </c>
      <c r="K29" s="34">
        <f>0.00009*E29/E$7</f>
        <v>0.012642266241775887</v>
      </c>
      <c r="M29" s="23">
        <v>0.092021</v>
      </c>
      <c r="N29" s="23">
        <v>0.0013663</v>
      </c>
      <c r="O29" s="23">
        <v>0.030183</v>
      </c>
      <c r="P29" s="23">
        <v>0.012187</v>
      </c>
      <c r="Q29" s="23">
        <v>0.012893</v>
      </c>
      <c r="R29" s="23">
        <v>0.0268604</v>
      </c>
      <c r="S29" s="23">
        <v>0.0633121</v>
      </c>
      <c r="T29" s="23">
        <v>0.00774</v>
      </c>
      <c r="U29" s="23">
        <v>0.0006135</v>
      </c>
      <c r="V29" s="23">
        <v>0.8601229</v>
      </c>
      <c r="W29" s="23">
        <v>0.8467966</v>
      </c>
      <c r="X29" s="23">
        <v>0.0133263</v>
      </c>
      <c r="Y29" s="23">
        <v>0.1356963</v>
      </c>
      <c r="Z29" s="23">
        <v>0.0922262</v>
      </c>
      <c r="AA29" s="23">
        <v>0.0434701</v>
      </c>
      <c r="AB29" s="23">
        <v>0.0041808</v>
      </c>
    </row>
    <row r="30" spans="1:28" ht="19.5" customHeight="1" thickBot="1">
      <c r="A30" s="61" t="s">
        <v>40</v>
      </c>
      <c r="B30" s="133"/>
      <c r="C30" s="62">
        <v>0.5028848</v>
      </c>
      <c r="D30" s="63">
        <v>11100000</v>
      </c>
      <c r="E30" s="64">
        <v>20900000</v>
      </c>
      <c r="F30" s="40">
        <v>0.334804</v>
      </c>
      <c r="G30" s="41">
        <v>0.1037326</v>
      </c>
      <c r="H30" s="41">
        <v>0.1427175</v>
      </c>
      <c r="I30" s="41">
        <v>0.0713009</v>
      </c>
      <c r="J30" s="41">
        <v>0.0170531</v>
      </c>
      <c r="K30" s="24">
        <f>0.00001*E30/E$7</f>
        <v>0.006228526113170234</v>
      </c>
      <c r="M30" s="41">
        <v>0.09139</v>
      </c>
      <c r="N30" s="41">
        <v>0.0006427</v>
      </c>
      <c r="O30" s="41">
        <v>0.0376908</v>
      </c>
      <c r="P30" s="41">
        <v>0.0149387</v>
      </c>
      <c r="Q30" s="41">
        <v>0.0134076</v>
      </c>
      <c r="R30" s="41">
        <v>0.0279326</v>
      </c>
      <c r="S30" s="41">
        <v>0.0632707</v>
      </c>
      <c r="T30" s="41">
        <v>0.007735</v>
      </c>
      <c r="U30" s="41">
        <v>0.0002952</v>
      </c>
      <c r="V30" s="41">
        <v>0.9354937</v>
      </c>
      <c r="W30" s="41">
        <v>0.9293058</v>
      </c>
      <c r="X30" s="41">
        <v>0.0061878</v>
      </c>
      <c r="Y30" s="41">
        <v>0.0635164</v>
      </c>
      <c r="Z30" s="41">
        <v>0.050312</v>
      </c>
      <c r="AA30" s="41">
        <v>0.0132043</v>
      </c>
      <c r="AB30" s="41">
        <v>0.00099</v>
      </c>
    </row>
    <row r="31" spans="4:11" ht="13.5" thickTop="1">
      <c r="D31" s="2"/>
      <c r="E31" s="2"/>
      <c r="F31" s="2"/>
      <c r="G31" s="2"/>
      <c r="H31" s="2"/>
      <c r="I31" s="2"/>
      <c r="J31" s="2"/>
      <c r="K31" s="2"/>
    </row>
    <row r="32" spans="4:11" ht="12.75">
      <c r="D32" s="2"/>
      <c r="E32" s="2"/>
      <c r="F32" s="2"/>
      <c r="G32" s="2"/>
      <c r="H32" s="2"/>
      <c r="I32" s="2"/>
      <c r="J32" s="2"/>
      <c r="K32" s="2"/>
    </row>
    <row r="33" spans="4:11" ht="12.75">
      <c r="D33" s="2"/>
      <c r="E33" s="2"/>
      <c r="F33" s="2"/>
      <c r="G33" s="2"/>
      <c r="H33" s="2"/>
      <c r="I33" s="2"/>
      <c r="J33" s="2"/>
      <c r="K33" s="2"/>
    </row>
    <row r="34" spans="4:11" ht="12.75">
      <c r="D34" s="2"/>
      <c r="E34" s="2"/>
      <c r="F34" s="2"/>
      <c r="G34" s="2"/>
      <c r="H34" s="2"/>
      <c r="I34" s="2"/>
      <c r="J34" s="2"/>
      <c r="K34" s="2"/>
    </row>
    <row r="35" spans="4:11" ht="12.75">
      <c r="D35" s="2"/>
      <c r="E35" s="2"/>
      <c r="F35" s="2"/>
      <c r="G35" s="2"/>
      <c r="H35" s="2"/>
      <c r="I35" s="2"/>
      <c r="J35" s="2"/>
      <c r="K35" s="2"/>
    </row>
    <row r="36" spans="4:11" ht="12.75">
      <c r="D36" s="2"/>
      <c r="E36" s="2"/>
      <c r="F36" s="2"/>
      <c r="G36" s="2"/>
      <c r="H36" s="2"/>
      <c r="I36" s="2"/>
      <c r="J36" s="2"/>
      <c r="K36" s="2"/>
    </row>
    <row r="37" spans="4:11" ht="12.75">
      <c r="D37" s="2"/>
      <c r="E37" s="2"/>
      <c r="F37" s="2"/>
      <c r="G37" s="2"/>
      <c r="H37" s="2"/>
      <c r="I37" s="2"/>
      <c r="J37" s="2"/>
      <c r="K37" s="2"/>
    </row>
    <row r="38" spans="4:11" ht="12.75">
      <c r="D38" s="2"/>
      <c r="E38" s="2"/>
      <c r="F38" s="2"/>
      <c r="G38" s="2"/>
      <c r="H38" s="2"/>
      <c r="I38" s="2"/>
      <c r="J38" s="2"/>
      <c r="K38" s="2"/>
    </row>
    <row r="39" spans="4:11" ht="12.75">
      <c r="D39" s="2"/>
      <c r="E39" s="2"/>
      <c r="F39" s="2"/>
      <c r="G39" s="2"/>
      <c r="H39" s="2"/>
      <c r="I39" s="2"/>
      <c r="J39" s="2"/>
      <c r="K39" s="2"/>
    </row>
    <row r="40" spans="4:11" ht="12.75">
      <c r="D40" s="2"/>
      <c r="E40" s="2"/>
      <c r="F40" s="2"/>
      <c r="G40" s="2"/>
      <c r="H40" s="2"/>
      <c r="I40" s="2"/>
      <c r="J40" s="2"/>
      <c r="K40" s="2"/>
    </row>
    <row r="41" spans="4:11" ht="12.75">
      <c r="D41" s="2"/>
      <c r="E41" s="2"/>
      <c r="F41" s="2"/>
      <c r="G41" s="2"/>
      <c r="H41" s="2"/>
      <c r="I41" s="2"/>
      <c r="J41" s="2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  <row r="45" spans="4:11" ht="12.75">
      <c r="D45" s="2"/>
      <c r="E45" s="2"/>
      <c r="F45" s="2"/>
      <c r="G45" s="2"/>
      <c r="H45" s="2"/>
      <c r="I45" s="2"/>
      <c r="J45" s="2"/>
      <c r="K45" s="2"/>
    </row>
    <row r="46" spans="4:11" ht="12.75">
      <c r="D46" s="2"/>
      <c r="E46" s="2"/>
      <c r="F46" s="2"/>
      <c r="G46" s="2"/>
      <c r="H46" s="2"/>
      <c r="I46" s="2"/>
      <c r="J46" s="2"/>
      <c r="K46" s="2"/>
    </row>
    <row r="47" spans="4:11" ht="12.75">
      <c r="D47" s="2"/>
      <c r="E47" s="2"/>
      <c r="F47" s="2"/>
      <c r="G47" s="2"/>
      <c r="H47" s="2"/>
      <c r="I47" s="2"/>
      <c r="J47" s="2"/>
      <c r="K47" s="2"/>
    </row>
    <row r="48" spans="4:11" ht="12.75">
      <c r="D48" s="2"/>
      <c r="E48" s="2"/>
      <c r="F48" s="2"/>
      <c r="G48" s="2"/>
      <c r="H48" s="2"/>
      <c r="I48" s="2"/>
      <c r="J48" s="2"/>
      <c r="K48" s="2"/>
    </row>
    <row r="49" spans="4:11" ht="12.75">
      <c r="D49" s="2"/>
      <c r="E49" s="2"/>
      <c r="F49" s="2"/>
      <c r="G49" s="2"/>
      <c r="H49" s="2"/>
      <c r="I49" s="2"/>
      <c r="J49" s="2"/>
      <c r="K49" s="2"/>
    </row>
    <row r="50" spans="4:11" ht="12.75">
      <c r="D50" s="2"/>
      <c r="E50" s="2"/>
      <c r="F50" s="2"/>
      <c r="G50" s="2"/>
      <c r="H50" s="2"/>
      <c r="I50" s="2"/>
      <c r="J50" s="2"/>
      <c r="K50" s="2"/>
    </row>
    <row r="51" spans="4:11" ht="12.75">
      <c r="D51" s="2"/>
      <c r="E51" s="2"/>
      <c r="F51" s="2"/>
      <c r="G51" s="2"/>
      <c r="H51" s="2"/>
      <c r="I51" s="2"/>
      <c r="J51" s="2"/>
      <c r="K51" s="2"/>
    </row>
    <row r="52" spans="4:11" ht="12.75">
      <c r="D52" s="2"/>
      <c r="E52" s="2"/>
      <c r="F52" s="2"/>
      <c r="G52" s="2"/>
      <c r="H52" s="2"/>
      <c r="I52" s="2"/>
      <c r="J52" s="2"/>
      <c r="K52" s="2"/>
    </row>
    <row r="53" spans="4:11" ht="12.75">
      <c r="D53" s="2"/>
      <c r="E53" s="2"/>
      <c r="F53" s="2"/>
      <c r="G53" s="2"/>
      <c r="H53" s="2"/>
      <c r="I53" s="2"/>
      <c r="J53" s="2"/>
      <c r="K53" s="2"/>
    </row>
    <row r="54" spans="4:11" ht="12.75">
      <c r="D54" s="2"/>
      <c r="E54" s="2"/>
      <c r="F54" s="2"/>
      <c r="G54" s="2"/>
      <c r="H54" s="2"/>
      <c r="I54" s="2"/>
      <c r="J54" s="2"/>
      <c r="K54" s="2"/>
    </row>
    <row r="55" spans="4:11" ht="12.75">
      <c r="D55" s="2"/>
      <c r="E55" s="2"/>
      <c r="F55" s="2"/>
      <c r="G55" s="2"/>
      <c r="H55" s="2"/>
      <c r="I55" s="2"/>
      <c r="J55" s="2"/>
      <c r="K55" s="2"/>
    </row>
    <row r="56" spans="4:11" ht="12.75">
      <c r="D56" s="2"/>
      <c r="E56" s="2"/>
      <c r="F56" s="2"/>
      <c r="G56" s="2"/>
      <c r="H56" s="2"/>
      <c r="I56" s="2"/>
      <c r="J56" s="2"/>
      <c r="K56" s="2"/>
    </row>
    <row r="57" spans="4:11" ht="12.75">
      <c r="D57" s="2"/>
      <c r="E57" s="2"/>
      <c r="F57" s="2"/>
      <c r="G57" s="2"/>
      <c r="H57" s="2"/>
      <c r="I57" s="2"/>
      <c r="J57" s="2"/>
      <c r="K57" s="2"/>
    </row>
    <row r="58" spans="4:11" ht="12.75">
      <c r="D58" s="2"/>
      <c r="E58" s="2"/>
      <c r="F58" s="2"/>
      <c r="G58" s="2"/>
      <c r="H58" s="2"/>
      <c r="I58" s="2"/>
      <c r="J58" s="2"/>
      <c r="K58" s="2"/>
    </row>
    <row r="59" spans="4:11" ht="12.75">
      <c r="D59" s="2"/>
      <c r="E59" s="2"/>
      <c r="F59" s="2"/>
      <c r="G59" s="2"/>
      <c r="H59" s="2"/>
      <c r="I59" s="2"/>
      <c r="J59" s="2"/>
      <c r="K59" s="2"/>
    </row>
    <row r="60" spans="4:11" ht="12.75">
      <c r="D60" s="2"/>
      <c r="E60" s="2"/>
      <c r="F60" s="2"/>
      <c r="G60" s="2"/>
      <c r="H60" s="2"/>
      <c r="I60" s="2"/>
      <c r="J60" s="2"/>
      <c r="K60" s="2"/>
    </row>
    <row r="61" spans="4:11" ht="12.75">
      <c r="D61" s="2"/>
      <c r="E61" s="2"/>
      <c r="F61" s="2"/>
      <c r="G61" s="2"/>
      <c r="H61" s="2"/>
      <c r="I61" s="2"/>
      <c r="J61" s="2"/>
      <c r="K61" s="2"/>
    </row>
    <row r="62" spans="4:11" ht="12.75">
      <c r="D62" s="2"/>
      <c r="E62" s="2"/>
      <c r="F62" s="2"/>
      <c r="G62" s="2"/>
      <c r="H62" s="2"/>
      <c r="I62" s="2"/>
      <c r="J62" s="2"/>
      <c r="K62" s="2"/>
    </row>
    <row r="63" spans="4:11" ht="12.75">
      <c r="D63" s="2"/>
      <c r="E63" s="2"/>
      <c r="F63" s="2"/>
      <c r="G63" s="2"/>
      <c r="H63" s="2"/>
      <c r="I63" s="2"/>
      <c r="J63" s="2"/>
      <c r="K63" s="2"/>
    </row>
    <row r="64" spans="4:11" ht="12.75">
      <c r="D64" s="2"/>
      <c r="E64" s="2"/>
      <c r="F64" s="2"/>
      <c r="G64" s="2"/>
      <c r="H64" s="2"/>
      <c r="I64" s="2"/>
      <c r="J64" s="2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0" spans="4:11" ht="12.75">
      <c r="D90" s="2"/>
      <c r="E90" s="2"/>
      <c r="F90" s="2"/>
      <c r="G90" s="2"/>
      <c r="H90" s="2"/>
      <c r="I90" s="2"/>
      <c r="J90" s="2"/>
      <c r="K90" s="2"/>
    </row>
    <row r="91" spans="4:11" ht="12.75">
      <c r="D91" s="2"/>
      <c r="E91" s="2"/>
      <c r="F91" s="2"/>
      <c r="G91" s="2"/>
      <c r="H91" s="2"/>
      <c r="I91" s="2"/>
      <c r="J91" s="2"/>
      <c r="K91" s="2"/>
    </row>
    <row r="92" spans="4:11" ht="12.75">
      <c r="D92" s="2"/>
      <c r="E92" s="2"/>
      <c r="F92" s="2"/>
      <c r="G92" s="2"/>
      <c r="H92" s="2"/>
      <c r="I92" s="2"/>
      <c r="J92" s="2"/>
      <c r="K92" s="2"/>
    </row>
    <row r="93" spans="4:11" ht="12.75">
      <c r="D93" s="2"/>
      <c r="E93" s="2"/>
      <c r="F93" s="2"/>
      <c r="G93" s="2"/>
      <c r="H93" s="2"/>
      <c r="I93" s="2"/>
      <c r="J93" s="2"/>
      <c r="K93" s="2"/>
    </row>
    <row r="94" spans="4:11" ht="12.75">
      <c r="D94" s="2"/>
      <c r="E94" s="2"/>
      <c r="F94" s="2"/>
      <c r="G94" s="2"/>
      <c r="H94" s="2"/>
      <c r="I94" s="2"/>
      <c r="J94" s="2"/>
      <c r="K94" s="2"/>
    </row>
    <row r="95" spans="4:11" ht="12.75">
      <c r="D95" s="2"/>
      <c r="E95" s="2"/>
      <c r="F95" s="2"/>
      <c r="G95" s="2"/>
      <c r="H95" s="2"/>
      <c r="I95" s="2"/>
      <c r="J95" s="2"/>
      <c r="K95" s="2"/>
    </row>
    <row r="96" spans="4:11" ht="12.75">
      <c r="D96" s="2"/>
      <c r="E96" s="2"/>
      <c r="F96" s="2"/>
      <c r="G96" s="2"/>
      <c r="H96" s="2"/>
      <c r="I96" s="2"/>
      <c r="J96" s="2"/>
      <c r="K96" s="2"/>
    </row>
    <row r="97" spans="4:11" ht="12.75">
      <c r="D97" s="2"/>
      <c r="E97" s="2"/>
      <c r="F97" s="2"/>
      <c r="G97" s="2"/>
      <c r="H97" s="2"/>
      <c r="I97" s="2"/>
      <c r="J97" s="2"/>
      <c r="K97" s="2"/>
    </row>
    <row r="98" spans="4:11" ht="12.75">
      <c r="D98" s="2"/>
      <c r="E98" s="2"/>
      <c r="F98" s="2"/>
      <c r="G98" s="2"/>
      <c r="H98" s="2"/>
      <c r="I98" s="2"/>
      <c r="J98" s="2"/>
      <c r="K98" s="2"/>
    </row>
    <row r="99" spans="4:11" ht="12.75">
      <c r="D99" s="2"/>
      <c r="E99" s="2"/>
      <c r="F99" s="2"/>
      <c r="G99" s="2"/>
      <c r="H99" s="2"/>
      <c r="I99" s="2"/>
      <c r="J99" s="2"/>
      <c r="K99" s="2"/>
    </row>
    <row r="100" spans="4:11" ht="12.75">
      <c r="D100" s="2"/>
      <c r="E100" s="2"/>
      <c r="F100" s="2"/>
      <c r="G100" s="2"/>
      <c r="H100" s="2"/>
      <c r="I100" s="2"/>
      <c r="J100" s="2"/>
      <c r="K100" s="2"/>
    </row>
    <row r="101" spans="4:11" ht="12.75">
      <c r="D101" s="2"/>
      <c r="E101" s="2"/>
      <c r="F101" s="2"/>
      <c r="G101" s="2"/>
      <c r="H101" s="2"/>
      <c r="I101" s="2"/>
      <c r="J101" s="2"/>
      <c r="K101" s="2"/>
    </row>
    <row r="102" spans="4:11" ht="12.75">
      <c r="D102" s="2"/>
      <c r="E102" s="2"/>
      <c r="F102" s="2"/>
      <c r="G102" s="2"/>
      <c r="H102" s="2"/>
      <c r="I102" s="2"/>
      <c r="J102" s="2"/>
      <c r="K102" s="2"/>
    </row>
    <row r="103" spans="4:11" ht="12.75">
      <c r="D103" s="2"/>
      <c r="E103" s="2"/>
      <c r="F103" s="2"/>
      <c r="G103" s="2"/>
      <c r="H103" s="2"/>
      <c r="I103" s="2"/>
      <c r="J103" s="2"/>
      <c r="K103" s="2"/>
    </row>
    <row r="104" spans="4:11" ht="12.75">
      <c r="D104" s="2"/>
      <c r="E104" s="2"/>
      <c r="F104" s="2"/>
      <c r="G104" s="2"/>
      <c r="H104" s="2"/>
      <c r="I104" s="2"/>
      <c r="J104" s="2"/>
      <c r="K104" s="2"/>
    </row>
    <row r="105" spans="4:11" ht="12.75">
      <c r="D105" s="2"/>
      <c r="E105" s="2"/>
      <c r="F105" s="2"/>
      <c r="G105" s="2"/>
      <c r="H105" s="2"/>
      <c r="I105" s="2"/>
      <c r="J105" s="2"/>
      <c r="K105" s="2"/>
    </row>
    <row r="106" spans="4:11" ht="12.75">
      <c r="D106" s="2"/>
      <c r="E106" s="2"/>
      <c r="F106" s="2"/>
      <c r="G106" s="2"/>
      <c r="H106" s="2"/>
      <c r="I106" s="2"/>
      <c r="J106" s="2"/>
      <c r="K106" s="2"/>
    </row>
    <row r="107" spans="4:11" ht="12.75">
      <c r="D107" s="2"/>
      <c r="E107" s="2"/>
      <c r="F107" s="2"/>
      <c r="G107" s="2"/>
      <c r="H107" s="2"/>
      <c r="I107" s="2"/>
      <c r="J107" s="2"/>
      <c r="K107" s="2"/>
    </row>
    <row r="108" spans="4:11" ht="12.75">
      <c r="D108" s="2"/>
      <c r="E108" s="2"/>
      <c r="F108" s="2"/>
      <c r="G108" s="2"/>
      <c r="H108" s="2"/>
      <c r="I108" s="2"/>
      <c r="J108" s="2"/>
      <c r="K108" s="2"/>
    </row>
    <row r="109" spans="4:11" ht="12.75">
      <c r="D109" s="2"/>
      <c r="E109" s="2"/>
      <c r="F109" s="2"/>
      <c r="G109" s="2"/>
      <c r="H109" s="2"/>
      <c r="I109" s="2"/>
      <c r="J109" s="2"/>
      <c r="K109" s="2"/>
    </row>
    <row r="110" spans="4:11" ht="12.75">
      <c r="D110" s="2"/>
      <c r="E110" s="2"/>
      <c r="F110" s="2"/>
      <c r="G110" s="2"/>
      <c r="H110" s="2"/>
      <c r="I110" s="2"/>
      <c r="J110" s="2"/>
      <c r="K110" s="2"/>
    </row>
    <row r="111" spans="4:11" ht="12.75">
      <c r="D111" s="2"/>
      <c r="E111" s="2"/>
      <c r="F111" s="2"/>
      <c r="G111" s="2"/>
      <c r="H111" s="2"/>
      <c r="I111" s="2"/>
      <c r="J111" s="2"/>
      <c r="K111" s="2"/>
    </row>
    <row r="112" spans="4:11" ht="12.75">
      <c r="D112" s="2"/>
      <c r="E112" s="2"/>
      <c r="F112" s="2"/>
      <c r="G112" s="2"/>
      <c r="H112" s="2"/>
      <c r="I112" s="2"/>
      <c r="J112" s="2"/>
      <c r="K112" s="2"/>
    </row>
    <row r="113" spans="4:11" ht="12.75">
      <c r="D113" s="2"/>
      <c r="E113" s="2"/>
      <c r="F113" s="2"/>
      <c r="G113" s="2"/>
      <c r="H113" s="2"/>
      <c r="I113" s="2"/>
      <c r="J113" s="2"/>
      <c r="K113" s="2"/>
    </row>
    <row r="114" spans="4:11" ht="12.75">
      <c r="D114" s="2"/>
      <c r="E114" s="2"/>
      <c r="F114" s="2"/>
      <c r="G114" s="2"/>
      <c r="H114" s="2"/>
      <c r="I114" s="2"/>
      <c r="J114" s="2"/>
      <c r="K114" s="2"/>
    </row>
    <row r="115" spans="4:11" ht="12.75">
      <c r="D115" s="2"/>
      <c r="E115" s="2"/>
      <c r="F115" s="2"/>
      <c r="G115" s="2"/>
      <c r="H115" s="2"/>
      <c r="I115" s="2"/>
      <c r="J115" s="2"/>
      <c r="K115" s="2"/>
    </row>
    <row r="116" spans="4:11" ht="12.75">
      <c r="D116" s="2"/>
      <c r="E116" s="2"/>
      <c r="F116" s="2"/>
      <c r="G116" s="2"/>
      <c r="H116" s="2"/>
      <c r="I116" s="2"/>
      <c r="J116" s="2"/>
      <c r="K116" s="2"/>
    </row>
    <row r="117" spans="4:11" ht="12.75">
      <c r="D117" s="2"/>
      <c r="E117" s="2"/>
      <c r="F117" s="2"/>
      <c r="G117" s="2"/>
      <c r="H117" s="2"/>
      <c r="I117" s="2"/>
      <c r="J117" s="2"/>
      <c r="K117" s="2"/>
    </row>
    <row r="118" spans="4:11" ht="12.75">
      <c r="D118" s="2"/>
      <c r="E118" s="2"/>
      <c r="F118" s="2"/>
      <c r="G118" s="2"/>
      <c r="H118" s="2"/>
      <c r="I118" s="2"/>
      <c r="J118" s="2"/>
      <c r="K118" s="2"/>
    </row>
    <row r="119" spans="4:11" ht="12.75">
      <c r="D119" s="2"/>
      <c r="E119" s="2"/>
      <c r="F119" s="2"/>
      <c r="G119" s="2"/>
      <c r="H119" s="2"/>
      <c r="I119" s="2"/>
      <c r="J119" s="2"/>
      <c r="K119" s="2"/>
    </row>
    <row r="120" spans="4:11" ht="12.75">
      <c r="D120" s="2"/>
      <c r="E120" s="2"/>
      <c r="F120" s="2"/>
      <c r="G120" s="2"/>
      <c r="H120" s="2"/>
      <c r="I120" s="2"/>
      <c r="J120" s="2"/>
      <c r="K120" s="2"/>
    </row>
    <row r="121" spans="4:11" ht="12.75">
      <c r="D121" s="2"/>
      <c r="E121" s="2"/>
      <c r="F121" s="2"/>
      <c r="G121" s="2"/>
      <c r="H121" s="2"/>
      <c r="I121" s="2"/>
      <c r="J121" s="2"/>
      <c r="K121" s="2"/>
    </row>
    <row r="122" spans="4:11" ht="12.75">
      <c r="D122" s="2"/>
      <c r="E122" s="2"/>
      <c r="F122" s="2"/>
      <c r="G122" s="2"/>
      <c r="H122" s="2"/>
      <c r="I122" s="2"/>
      <c r="J122" s="2"/>
      <c r="K122" s="2"/>
    </row>
    <row r="123" spans="4:11" ht="12.75">
      <c r="D123" s="2"/>
      <c r="E123" s="2"/>
      <c r="F123" s="2"/>
      <c r="G123" s="2"/>
      <c r="H123" s="2"/>
      <c r="I123" s="2"/>
      <c r="J123" s="2"/>
      <c r="K123" s="2"/>
    </row>
    <row r="124" spans="4:11" ht="12.75">
      <c r="D124" s="2"/>
      <c r="E124" s="2"/>
      <c r="F124" s="2"/>
      <c r="G124" s="2"/>
      <c r="H124" s="2"/>
      <c r="I124" s="2"/>
      <c r="J124" s="2"/>
      <c r="K124" s="2"/>
    </row>
    <row r="125" spans="4:11" ht="12.75">
      <c r="D125" s="2"/>
      <c r="E125" s="2"/>
      <c r="F125" s="2"/>
      <c r="G125" s="2"/>
      <c r="H125" s="2"/>
      <c r="I125" s="2"/>
      <c r="J125" s="2"/>
      <c r="K125" s="2"/>
    </row>
    <row r="126" spans="4:11" ht="12.75">
      <c r="D126" s="2"/>
      <c r="E126" s="2"/>
      <c r="F126" s="2"/>
      <c r="G126" s="2"/>
      <c r="H126" s="2"/>
      <c r="I126" s="2"/>
      <c r="J126" s="2"/>
      <c r="K126" s="2"/>
    </row>
    <row r="127" spans="4:11" ht="12.75">
      <c r="D127" s="2"/>
      <c r="E127" s="2"/>
      <c r="F127" s="2"/>
      <c r="G127" s="2"/>
      <c r="H127" s="2"/>
      <c r="I127" s="2"/>
      <c r="J127" s="2"/>
      <c r="K127" s="2"/>
    </row>
    <row r="128" spans="4:11" ht="12.75">
      <c r="D128" s="2"/>
      <c r="E128" s="2"/>
      <c r="F128" s="2"/>
      <c r="G128" s="2"/>
      <c r="H128" s="2"/>
      <c r="I128" s="2"/>
      <c r="J128" s="2"/>
      <c r="K128" s="2"/>
    </row>
    <row r="129" spans="4:11" ht="12.75">
      <c r="D129" s="2"/>
      <c r="E129" s="2"/>
      <c r="F129" s="2"/>
      <c r="G129" s="2"/>
      <c r="H129" s="2"/>
      <c r="I129" s="2"/>
      <c r="J129" s="2"/>
      <c r="K129" s="2"/>
    </row>
    <row r="130" spans="4:11" ht="12.75">
      <c r="D130" s="2"/>
      <c r="E130" s="2"/>
      <c r="F130" s="2"/>
      <c r="G130" s="2"/>
      <c r="H130" s="2"/>
      <c r="I130" s="2"/>
      <c r="J130" s="2"/>
      <c r="K130" s="2"/>
    </row>
    <row r="131" spans="4:11" ht="12.75">
      <c r="D131" s="2"/>
      <c r="E131" s="2"/>
      <c r="F131" s="2"/>
      <c r="G131" s="2"/>
      <c r="H131" s="2"/>
      <c r="I131" s="2"/>
      <c r="J131" s="2"/>
      <c r="K131" s="2"/>
    </row>
    <row r="132" spans="4:11" ht="12.75">
      <c r="D132" s="2"/>
      <c r="E132" s="2"/>
      <c r="F132" s="2"/>
      <c r="G132" s="2"/>
      <c r="H132" s="2"/>
      <c r="I132" s="2"/>
      <c r="J132" s="2"/>
      <c r="K132" s="2"/>
    </row>
    <row r="133" spans="4:11" ht="12.75">
      <c r="D133" s="2"/>
      <c r="E133" s="2"/>
      <c r="F133" s="2"/>
      <c r="G133" s="2"/>
      <c r="H133" s="2"/>
      <c r="I133" s="2"/>
      <c r="J133" s="2"/>
      <c r="K133" s="2"/>
    </row>
    <row r="134" spans="4:11" ht="12.75">
      <c r="D134" s="2"/>
      <c r="E134" s="2"/>
      <c r="F134" s="2"/>
      <c r="G134" s="2"/>
      <c r="H134" s="2"/>
      <c r="I134" s="2"/>
      <c r="J134" s="2"/>
      <c r="K134" s="2"/>
    </row>
    <row r="135" spans="4:11" ht="12.75">
      <c r="D135" s="2"/>
      <c r="E135" s="2"/>
      <c r="F135" s="2"/>
      <c r="G135" s="2"/>
      <c r="H135" s="2"/>
      <c r="I135" s="2"/>
      <c r="J135" s="2"/>
      <c r="K135" s="2"/>
    </row>
    <row r="136" spans="4:11" ht="12.75">
      <c r="D136" s="2"/>
      <c r="E136" s="2"/>
      <c r="F136" s="2"/>
      <c r="G136" s="2"/>
      <c r="H136" s="2"/>
      <c r="I136" s="2"/>
      <c r="J136" s="2"/>
      <c r="K136" s="2"/>
    </row>
    <row r="137" spans="4:11" ht="12.75">
      <c r="D137" s="2"/>
      <c r="E137" s="2"/>
      <c r="F137" s="2"/>
      <c r="G137" s="2"/>
      <c r="H137" s="2"/>
      <c r="I137" s="2"/>
      <c r="J137" s="2"/>
      <c r="K137" s="2"/>
    </row>
    <row r="138" spans="4:11" ht="12.75">
      <c r="D138" s="2"/>
      <c r="E138" s="2"/>
      <c r="F138" s="2"/>
      <c r="G138" s="2"/>
      <c r="H138" s="2"/>
      <c r="I138" s="2"/>
      <c r="J138" s="2"/>
      <c r="K138" s="2"/>
    </row>
    <row r="139" spans="4:11" ht="12.75">
      <c r="D139" s="2"/>
      <c r="E139" s="2"/>
      <c r="F139" s="2"/>
      <c r="G139" s="2"/>
      <c r="H139" s="2"/>
      <c r="I139" s="2"/>
      <c r="J139" s="2"/>
      <c r="K139" s="2"/>
    </row>
    <row r="140" spans="4:11" ht="12.75">
      <c r="D140" s="2"/>
      <c r="E140" s="2"/>
      <c r="F140" s="2"/>
      <c r="G140" s="2"/>
      <c r="H140" s="2"/>
      <c r="I140" s="2"/>
      <c r="J140" s="2"/>
      <c r="K140" s="2"/>
    </row>
    <row r="141" spans="4:11" ht="12.75">
      <c r="D141" s="2"/>
      <c r="E141" s="2"/>
      <c r="F141" s="2"/>
      <c r="G141" s="2"/>
      <c r="H141" s="2"/>
      <c r="I141" s="2"/>
      <c r="J141" s="2"/>
      <c r="K141" s="2"/>
    </row>
    <row r="142" spans="4:11" ht="12.75">
      <c r="D142" s="2"/>
      <c r="E142" s="2"/>
      <c r="F142" s="2"/>
      <c r="G142" s="2"/>
      <c r="H142" s="2"/>
      <c r="I142" s="2"/>
      <c r="J142" s="2"/>
      <c r="K142" s="2"/>
    </row>
    <row r="143" spans="4:11" ht="12.75">
      <c r="D143" s="2"/>
      <c r="E143" s="2"/>
      <c r="F143" s="2"/>
      <c r="G143" s="2"/>
      <c r="H143" s="2"/>
      <c r="I143" s="2"/>
      <c r="J143" s="2"/>
      <c r="K143" s="2"/>
    </row>
    <row r="144" spans="4:11" ht="12.75">
      <c r="D144" s="2"/>
      <c r="E144" s="2"/>
      <c r="F144" s="2"/>
      <c r="G144" s="2"/>
      <c r="H144" s="2"/>
      <c r="I144" s="2"/>
      <c r="J144" s="2"/>
      <c r="K144" s="2"/>
    </row>
    <row r="145" spans="4:11" ht="12.75">
      <c r="D145" s="2"/>
      <c r="E145" s="2"/>
      <c r="F145" s="2"/>
      <c r="G145" s="2"/>
      <c r="H145" s="2"/>
      <c r="I145" s="2"/>
      <c r="J145" s="2"/>
      <c r="K145" s="2"/>
    </row>
    <row r="146" spans="4:11" ht="12.75">
      <c r="D146" s="2"/>
      <c r="E146" s="2"/>
      <c r="F146" s="2"/>
      <c r="G146" s="2"/>
      <c r="H146" s="2"/>
      <c r="I146" s="2"/>
      <c r="J146" s="2"/>
      <c r="K146" s="2"/>
    </row>
    <row r="147" spans="4:11" ht="12.75">
      <c r="D147" s="2"/>
      <c r="E147" s="2"/>
      <c r="F147" s="2"/>
      <c r="G147" s="2"/>
      <c r="H147" s="2"/>
      <c r="I147" s="2"/>
      <c r="J147" s="2"/>
      <c r="K147" s="2"/>
    </row>
    <row r="148" spans="4:11" ht="12.75">
      <c r="D148" s="2"/>
      <c r="E148" s="2"/>
      <c r="F148" s="2"/>
      <c r="G148" s="2"/>
      <c r="H148" s="2"/>
      <c r="I148" s="2"/>
      <c r="J148" s="2"/>
      <c r="K148" s="2"/>
    </row>
    <row r="149" spans="4:11" ht="12.75">
      <c r="D149" s="2"/>
      <c r="E149" s="2"/>
      <c r="F149" s="2"/>
      <c r="G149" s="2"/>
      <c r="H149" s="2"/>
      <c r="I149" s="2"/>
      <c r="J149" s="2"/>
      <c r="K149" s="2"/>
    </row>
    <row r="150" spans="4:11" ht="12.75">
      <c r="D150" s="2"/>
      <c r="E150" s="2"/>
      <c r="F150" s="2"/>
      <c r="G150" s="2"/>
      <c r="H150" s="2"/>
      <c r="I150" s="2"/>
      <c r="J150" s="2"/>
      <c r="K150" s="2"/>
    </row>
    <row r="151" spans="4:11" ht="12.75">
      <c r="D151" s="2"/>
      <c r="E151" s="2"/>
      <c r="F151" s="2"/>
      <c r="G151" s="2"/>
      <c r="H151" s="2"/>
      <c r="I151" s="2"/>
      <c r="J151" s="2"/>
      <c r="K151" s="2"/>
    </row>
    <row r="152" spans="4:11" ht="12.75">
      <c r="D152" s="2"/>
      <c r="E152" s="2"/>
      <c r="F152" s="2"/>
      <c r="G152" s="2"/>
      <c r="H152" s="2"/>
      <c r="I152" s="2"/>
      <c r="J152" s="2"/>
      <c r="K152" s="2"/>
    </row>
    <row r="153" spans="4:11" ht="12.75">
      <c r="D153" s="2"/>
      <c r="E153" s="2"/>
      <c r="F153" s="2"/>
      <c r="G153" s="2"/>
      <c r="H153" s="2"/>
      <c r="I153" s="2"/>
      <c r="J153" s="2"/>
      <c r="K153" s="2"/>
    </row>
    <row r="154" spans="4:11" ht="12.75">
      <c r="D154" s="2"/>
      <c r="E154" s="2"/>
      <c r="F154" s="2"/>
      <c r="G154" s="2"/>
      <c r="H154" s="2"/>
      <c r="I154" s="2"/>
      <c r="J154" s="2"/>
      <c r="K154" s="2"/>
    </row>
    <row r="155" spans="4:11" ht="12.75">
      <c r="D155" s="2"/>
      <c r="E155" s="2"/>
      <c r="F155" s="2"/>
      <c r="G155" s="2"/>
      <c r="H155" s="2"/>
      <c r="I155" s="2"/>
      <c r="J155" s="2"/>
      <c r="K155" s="2"/>
    </row>
    <row r="156" spans="4:11" ht="12.75">
      <c r="D156" s="2"/>
      <c r="E156" s="2"/>
      <c r="F156" s="2"/>
      <c r="G156" s="2"/>
      <c r="H156" s="2"/>
      <c r="I156" s="2"/>
      <c r="J156" s="2"/>
      <c r="K156" s="2"/>
    </row>
    <row r="157" spans="4:11" ht="12.75">
      <c r="D157" s="2"/>
      <c r="E157" s="2"/>
      <c r="F157" s="2"/>
      <c r="G157" s="2"/>
      <c r="H157" s="2"/>
      <c r="I157" s="2"/>
      <c r="J157" s="2"/>
      <c r="K157" s="2"/>
    </row>
    <row r="158" spans="4:11" ht="12.75">
      <c r="D158" s="2"/>
      <c r="E158" s="2"/>
      <c r="F158" s="2"/>
      <c r="G158" s="2"/>
      <c r="H158" s="2"/>
      <c r="I158" s="2"/>
      <c r="J158" s="2"/>
      <c r="K158" s="2"/>
    </row>
    <row r="159" spans="4:11" ht="12.75">
      <c r="D159" s="2"/>
      <c r="E159" s="2"/>
      <c r="F159" s="2"/>
      <c r="G159" s="2"/>
      <c r="H159" s="2"/>
      <c r="I159" s="2"/>
      <c r="J159" s="2"/>
      <c r="K159" s="2"/>
    </row>
    <row r="160" spans="4:11" ht="12.75">
      <c r="D160" s="2"/>
      <c r="E160" s="2"/>
      <c r="F160" s="2"/>
      <c r="G160" s="2"/>
      <c r="H160" s="2"/>
      <c r="I160" s="2"/>
      <c r="J160" s="2"/>
      <c r="K160" s="2"/>
    </row>
    <row r="161" spans="4:11" ht="12.75">
      <c r="D161" s="2"/>
      <c r="E161" s="2"/>
      <c r="F161" s="2"/>
      <c r="G161" s="2"/>
      <c r="H161" s="2"/>
      <c r="I161" s="2"/>
      <c r="J161" s="2"/>
      <c r="K161" s="2"/>
    </row>
    <row r="162" spans="4:11" ht="12.75">
      <c r="D162" s="2"/>
      <c r="E162" s="2"/>
      <c r="F162" s="2"/>
      <c r="G162" s="2"/>
      <c r="H162" s="2"/>
      <c r="I162" s="2"/>
      <c r="J162" s="2"/>
      <c r="K162" s="2"/>
    </row>
    <row r="163" spans="4:11" ht="12.75">
      <c r="D163" s="2"/>
      <c r="E163" s="2"/>
      <c r="F163" s="2"/>
      <c r="G163" s="2"/>
      <c r="H163" s="2"/>
      <c r="I163" s="2"/>
      <c r="J163" s="2"/>
      <c r="K163" s="2"/>
    </row>
    <row r="164" spans="4:11" ht="12.75">
      <c r="D164" s="2"/>
      <c r="E164" s="2"/>
      <c r="F164" s="2"/>
      <c r="G164" s="2"/>
      <c r="H164" s="2"/>
      <c r="I164" s="2"/>
      <c r="J164" s="2"/>
      <c r="K164" s="2"/>
    </row>
    <row r="165" spans="4:11" ht="12.75">
      <c r="D165" s="2"/>
      <c r="E165" s="2"/>
      <c r="F165" s="2"/>
      <c r="G165" s="2"/>
      <c r="H165" s="2"/>
      <c r="I165" s="2"/>
      <c r="J165" s="2"/>
      <c r="K165" s="2"/>
    </row>
    <row r="166" spans="4:11" ht="12.75">
      <c r="D166" s="2"/>
      <c r="E166" s="2"/>
      <c r="F166" s="2"/>
      <c r="G166" s="2"/>
      <c r="H166" s="2"/>
      <c r="I166" s="2"/>
      <c r="J166" s="2"/>
      <c r="K166" s="2"/>
    </row>
    <row r="167" spans="4:11" ht="12.75">
      <c r="D167" s="2"/>
      <c r="E167" s="2"/>
      <c r="F167" s="2"/>
      <c r="G167" s="2"/>
      <c r="H167" s="2"/>
      <c r="I167" s="2"/>
      <c r="J167" s="2"/>
      <c r="K167" s="2"/>
    </row>
    <row r="168" spans="4:11" ht="12.75">
      <c r="D168" s="2"/>
      <c r="E168" s="2"/>
      <c r="F168" s="2"/>
      <c r="G168" s="2"/>
      <c r="H168" s="2"/>
      <c r="I168" s="2"/>
      <c r="J168" s="2"/>
      <c r="K168" s="2"/>
    </row>
    <row r="169" spans="4:11" ht="12.75">
      <c r="D169" s="2"/>
      <c r="E169" s="2"/>
      <c r="F169" s="2"/>
      <c r="G169" s="2"/>
      <c r="H169" s="2"/>
      <c r="I169" s="2"/>
      <c r="J169" s="2"/>
      <c r="K169" s="2"/>
    </row>
    <row r="170" spans="4:11" ht="12.75">
      <c r="D170" s="2"/>
      <c r="E170" s="2"/>
      <c r="F170" s="2"/>
      <c r="G170" s="2"/>
      <c r="H170" s="2"/>
      <c r="I170" s="2"/>
      <c r="J170" s="2"/>
      <c r="K170" s="2"/>
    </row>
    <row r="171" spans="4:11" ht="12.75">
      <c r="D171" s="2"/>
      <c r="E171" s="2"/>
      <c r="F171" s="2"/>
      <c r="G171" s="2"/>
      <c r="H171" s="2"/>
      <c r="I171" s="2"/>
      <c r="J171" s="2"/>
      <c r="K171" s="2"/>
    </row>
    <row r="172" spans="4:11" ht="12.75">
      <c r="D172" s="2"/>
      <c r="E172" s="2"/>
      <c r="F172" s="2"/>
      <c r="G172" s="2"/>
      <c r="H172" s="2"/>
      <c r="I172" s="2"/>
      <c r="J172" s="2"/>
      <c r="K172" s="2"/>
    </row>
    <row r="173" spans="4:11" ht="12.75">
      <c r="D173" s="2"/>
      <c r="E173" s="2"/>
      <c r="F173" s="2"/>
      <c r="G173" s="2"/>
      <c r="H173" s="2"/>
      <c r="I173" s="2"/>
      <c r="J173" s="2"/>
      <c r="K173" s="2"/>
    </row>
    <row r="174" spans="4:11" ht="12.75">
      <c r="D174" s="2"/>
      <c r="E174" s="2"/>
      <c r="F174" s="2"/>
      <c r="G174" s="2"/>
      <c r="H174" s="2"/>
      <c r="I174" s="2"/>
      <c r="J174" s="2"/>
      <c r="K174" s="2"/>
    </row>
    <row r="175" spans="4:11" ht="12.75">
      <c r="D175" s="2"/>
      <c r="E175" s="2"/>
      <c r="F175" s="2"/>
      <c r="G175" s="2"/>
      <c r="H175" s="2"/>
      <c r="I175" s="2"/>
      <c r="J175" s="2"/>
      <c r="K175" s="2"/>
    </row>
    <row r="176" spans="4:11" ht="12.75">
      <c r="D176" s="2"/>
      <c r="E176" s="2"/>
      <c r="F176" s="2"/>
      <c r="G176" s="2"/>
      <c r="H176" s="2"/>
      <c r="I176" s="2"/>
      <c r="J176" s="2"/>
      <c r="K176" s="2"/>
    </row>
    <row r="177" spans="4:11" ht="12.75">
      <c r="D177" s="2"/>
      <c r="E177" s="2"/>
      <c r="F177" s="2"/>
      <c r="G177" s="2"/>
      <c r="H177" s="2"/>
      <c r="I177" s="2"/>
      <c r="J177" s="2"/>
      <c r="K177" s="2"/>
    </row>
    <row r="178" spans="4:11" ht="12.75">
      <c r="D178" s="2"/>
      <c r="E178" s="2"/>
      <c r="F178" s="2"/>
      <c r="G178" s="2"/>
      <c r="H178" s="2"/>
      <c r="I178" s="2"/>
      <c r="J178" s="2"/>
      <c r="K178" s="2"/>
    </row>
    <row r="179" spans="4:11" ht="12.75">
      <c r="D179" s="2"/>
      <c r="E179" s="2"/>
      <c r="F179" s="2"/>
      <c r="G179" s="2"/>
      <c r="H179" s="2"/>
      <c r="I179" s="2"/>
      <c r="J179" s="2"/>
      <c r="K179" s="2"/>
    </row>
    <row r="180" spans="4:11" ht="12.75">
      <c r="D180" s="2"/>
      <c r="E180" s="2"/>
      <c r="F180" s="2"/>
      <c r="G180" s="2"/>
      <c r="H180" s="2"/>
      <c r="I180" s="2"/>
      <c r="J180" s="2"/>
      <c r="K180" s="2"/>
    </row>
    <row r="181" spans="4:11" ht="12.75">
      <c r="D181" s="2"/>
      <c r="E181" s="2"/>
      <c r="F181" s="2"/>
      <c r="G181" s="2"/>
      <c r="H181" s="2"/>
      <c r="I181" s="2"/>
      <c r="J181" s="2"/>
      <c r="K181" s="2"/>
    </row>
    <row r="182" spans="4:11" ht="12.75">
      <c r="D182" s="2"/>
      <c r="E182" s="2"/>
      <c r="F182" s="2"/>
      <c r="G182" s="2"/>
      <c r="H182" s="2"/>
      <c r="I182" s="2"/>
      <c r="J182" s="2"/>
      <c r="K182" s="2"/>
    </row>
    <row r="183" spans="4:11" ht="12.75">
      <c r="D183" s="2"/>
      <c r="E183" s="2"/>
      <c r="F183" s="2"/>
      <c r="G183" s="2"/>
      <c r="H183" s="2"/>
      <c r="I183" s="2"/>
      <c r="J183" s="2"/>
      <c r="K183" s="2"/>
    </row>
    <row r="184" spans="4:11" ht="12.75">
      <c r="D184" s="2"/>
      <c r="E184" s="2"/>
      <c r="F184" s="2"/>
      <c r="G184" s="2"/>
      <c r="H184" s="2"/>
      <c r="I184" s="2"/>
      <c r="J184" s="2"/>
      <c r="K184" s="2"/>
    </row>
    <row r="185" spans="4:11" ht="12.75">
      <c r="D185" s="2"/>
      <c r="E185" s="2"/>
      <c r="F185" s="2"/>
      <c r="G185" s="2"/>
      <c r="H185" s="2"/>
      <c r="I185" s="2"/>
      <c r="J185" s="2"/>
      <c r="K185" s="2"/>
    </row>
    <row r="186" spans="4:11" ht="12.75">
      <c r="D186" s="2"/>
      <c r="E186" s="2"/>
      <c r="F186" s="2"/>
      <c r="G186" s="2"/>
      <c r="H186" s="2"/>
      <c r="I186" s="2"/>
      <c r="J186" s="2"/>
      <c r="K186" s="2"/>
    </row>
    <row r="187" spans="4:11" ht="12.75">
      <c r="D187" s="2"/>
      <c r="E187" s="2"/>
      <c r="F187" s="2"/>
      <c r="G187" s="2"/>
      <c r="H187" s="2"/>
      <c r="I187" s="2"/>
      <c r="J187" s="2"/>
      <c r="K187" s="2"/>
    </row>
    <row r="188" spans="4:11" ht="12.75">
      <c r="D188" s="2"/>
      <c r="E188" s="2"/>
      <c r="F188" s="2"/>
      <c r="G188" s="2"/>
      <c r="H188" s="2"/>
      <c r="I188" s="2"/>
      <c r="J188" s="2"/>
      <c r="K188" s="2"/>
    </row>
    <row r="189" spans="4:11" ht="12.75">
      <c r="D189" s="2"/>
      <c r="E189" s="2"/>
      <c r="F189" s="2"/>
      <c r="G189" s="2"/>
      <c r="H189" s="2"/>
      <c r="I189" s="2"/>
      <c r="J189" s="2"/>
      <c r="K189" s="2"/>
    </row>
    <row r="190" spans="4:11" ht="12.75">
      <c r="D190" s="2"/>
      <c r="E190" s="2"/>
      <c r="F190" s="2"/>
      <c r="G190" s="2"/>
      <c r="H190" s="2"/>
      <c r="I190" s="2"/>
      <c r="J190" s="2"/>
      <c r="K190" s="2"/>
    </row>
    <row r="191" spans="4:11" ht="12.75">
      <c r="D191" s="2"/>
      <c r="E191" s="2"/>
      <c r="F191" s="2"/>
      <c r="G191" s="2"/>
      <c r="H191" s="2"/>
      <c r="I191" s="2"/>
      <c r="J191" s="2"/>
      <c r="K191" s="2"/>
    </row>
    <row r="192" spans="4:11" ht="12.75">
      <c r="D192" s="2"/>
      <c r="E192" s="2"/>
      <c r="F192" s="2"/>
      <c r="G192" s="2"/>
      <c r="H192" s="2"/>
      <c r="I192" s="2"/>
      <c r="J192" s="2"/>
      <c r="K192" s="2"/>
    </row>
    <row r="193" spans="4:11" ht="12.75">
      <c r="D193" s="2"/>
      <c r="E193" s="2"/>
      <c r="F193" s="2"/>
      <c r="G193" s="2"/>
      <c r="H193" s="2"/>
      <c r="I193" s="2"/>
      <c r="J193" s="2"/>
      <c r="K193" s="2"/>
    </row>
    <row r="194" spans="4:11" ht="12.75">
      <c r="D194" s="2"/>
      <c r="E194" s="2"/>
      <c r="F194" s="2"/>
      <c r="G194" s="2"/>
      <c r="H194" s="2"/>
      <c r="I194" s="2"/>
      <c r="J194" s="2"/>
      <c r="K194" s="2"/>
    </row>
    <row r="195" spans="4:11" ht="12.75">
      <c r="D195" s="2"/>
      <c r="E195" s="2"/>
      <c r="F195" s="2"/>
      <c r="G195" s="2"/>
      <c r="H195" s="2"/>
      <c r="I195" s="2"/>
      <c r="J195" s="2"/>
      <c r="K195" s="2"/>
    </row>
    <row r="196" spans="4:11" ht="12.75">
      <c r="D196" s="2"/>
      <c r="E196" s="2"/>
      <c r="F196" s="2"/>
      <c r="G196" s="2"/>
      <c r="H196" s="2"/>
      <c r="I196" s="2"/>
      <c r="J196" s="2"/>
      <c r="K196" s="2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4:11" ht="12.75">
      <c r="D200" s="2"/>
      <c r="E200" s="2"/>
      <c r="F200" s="2"/>
      <c r="G200" s="2"/>
      <c r="H200" s="2"/>
      <c r="I200" s="2"/>
      <c r="J200" s="2"/>
      <c r="K200" s="2"/>
    </row>
    <row r="201" spans="4:11" ht="12.75">
      <c r="D201" s="2"/>
      <c r="E201" s="2"/>
      <c r="F201" s="2"/>
      <c r="G201" s="2"/>
      <c r="H201" s="2"/>
      <c r="I201" s="2"/>
      <c r="J201" s="2"/>
      <c r="K201" s="2"/>
    </row>
    <row r="202" spans="4:11" ht="12.75">
      <c r="D202" s="2"/>
      <c r="E202" s="2"/>
      <c r="F202" s="2"/>
      <c r="G202" s="2"/>
      <c r="H202" s="2"/>
      <c r="I202" s="2"/>
      <c r="J202" s="2"/>
      <c r="K202" s="2"/>
    </row>
    <row r="203" spans="4:11" ht="12.75">
      <c r="D203" s="2"/>
      <c r="E203" s="2"/>
      <c r="F203" s="2"/>
      <c r="G203" s="2"/>
      <c r="H203" s="2"/>
      <c r="I203" s="2"/>
      <c r="J203" s="2"/>
      <c r="K203" s="2"/>
    </row>
    <row r="204" spans="4:11" ht="12.75">
      <c r="D204" s="2"/>
      <c r="E204" s="2"/>
      <c r="F204" s="2"/>
      <c r="G204" s="2"/>
      <c r="H204" s="2"/>
      <c r="I204" s="2"/>
      <c r="J204" s="2"/>
      <c r="K204" s="2"/>
    </row>
    <row r="205" spans="4:11" ht="12.75">
      <c r="D205" s="2"/>
      <c r="E205" s="2"/>
      <c r="F205" s="2"/>
      <c r="G205" s="2"/>
      <c r="H205" s="2"/>
      <c r="I205" s="2"/>
      <c r="J205" s="2"/>
      <c r="K205" s="2"/>
    </row>
    <row r="206" spans="4:11" ht="12.75">
      <c r="D206" s="2"/>
      <c r="E206" s="2"/>
      <c r="F206" s="2"/>
      <c r="G206" s="2"/>
      <c r="H206" s="2"/>
      <c r="I206" s="2"/>
      <c r="J206" s="2"/>
      <c r="K206" s="2"/>
    </row>
    <row r="207" spans="4:11" ht="12.75">
      <c r="D207" s="2"/>
      <c r="E207" s="2"/>
      <c r="F207" s="2"/>
      <c r="G207" s="2"/>
      <c r="H207" s="2"/>
      <c r="I207" s="2"/>
      <c r="J207" s="2"/>
      <c r="K207" s="2"/>
    </row>
    <row r="208" spans="4:11" ht="12.75">
      <c r="D208" s="2"/>
      <c r="E208" s="2"/>
      <c r="F208" s="2"/>
      <c r="G208" s="2"/>
      <c r="H208" s="2"/>
      <c r="I208" s="2"/>
      <c r="J208" s="2"/>
      <c r="K208" s="2"/>
    </row>
    <row r="209" spans="4:11" ht="12.75">
      <c r="D209" s="2"/>
      <c r="E209" s="2"/>
      <c r="F209" s="2"/>
      <c r="G209" s="2"/>
      <c r="H209" s="2"/>
      <c r="I209" s="2"/>
      <c r="J209" s="2"/>
      <c r="K209" s="2"/>
    </row>
    <row r="210" spans="4:11" ht="12.75">
      <c r="D210" s="2"/>
      <c r="E210" s="2"/>
      <c r="F210" s="2"/>
      <c r="G210" s="2"/>
      <c r="H210" s="2"/>
      <c r="I210" s="2"/>
      <c r="J210" s="2"/>
      <c r="K210" s="2"/>
    </row>
    <row r="211" spans="4:11" ht="12.75">
      <c r="D211" s="2"/>
      <c r="E211" s="2"/>
      <c r="F211" s="2"/>
      <c r="G211" s="2"/>
      <c r="H211" s="2"/>
      <c r="I211" s="2"/>
      <c r="J211" s="2"/>
      <c r="K211" s="2"/>
    </row>
    <row r="212" spans="4:11" ht="12.75">
      <c r="D212" s="2"/>
      <c r="E212" s="2"/>
      <c r="F212" s="2"/>
      <c r="G212" s="2"/>
      <c r="H212" s="2"/>
      <c r="I212" s="2"/>
      <c r="J212" s="2"/>
      <c r="K212" s="2"/>
    </row>
    <row r="213" spans="4:11" ht="12.75">
      <c r="D213" s="2"/>
      <c r="E213" s="2"/>
      <c r="F213" s="2"/>
      <c r="G213" s="2"/>
      <c r="H213" s="2"/>
      <c r="I213" s="2"/>
      <c r="J213" s="2"/>
      <c r="K213" s="2"/>
    </row>
    <row r="214" spans="4:11" ht="12.75">
      <c r="D214" s="2"/>
      <c r="E214" s="2"/>
      <c r="F214" s="2"/>
      <c r="G214" s="2"/>
      <c r="H214" s="2"/>
      <c r="I214" s="2"/>
      <c r="J214" s="2"/>
      <c r="K214" s="2"/>
    </row>
    <row r="215" spans="4:11" ht="12.75">
      <c r="D215" s="2"/>
      <c r="E215" s="2"/>
      <c r="F215" s="2"/>
      <c r="G215" s="2"/>
      <c r="H215" s="2"/>
      <c r="I215" s="2"/>
      <c r="J215" s="2"/>
      <c r="K215" s="2"/>
    </row>
    <row r="216" spans="4:11" ht="12.75">
      <c r="D216" s="2"/>
      <c r="E216" s="2"/>
      <c r="F216" s="2"/>
      <c r="G216" s="2"/>
      <c r="H216" s="2"/>
      <c r="I216" s="2"/>
      <c r="J216" s="2"/>
      <c r="K216" s="2"/>
    </row>
    <row r="217" spans="4:11" ht="12.75">
      <c r="D217" s="2"/>
      <c r="E217" s="2"/>
      <c r="F217" s="2"/>
      <c r="G217" s="2"/>
      <c r="H217" s="2"/>
      <c r="I217" s="2"/>
      <c r="J217" s="2"/>
      <c r="K217" s="2"/>
    </row>
    <row r="218" spans="4:11" ht="12.75">
      <c r="D218" s="2"/>
      <c r="E218" s="2"/>
      <c r="F218" s="2"/>
      <c r="G218" s="2"/>
      <c r="H218" s="2"/>
      <c r="I218" s="2"/>
      <c r="J218" s="2"/>
      <c r="K218" s="2"/>
    </row>
    <row r="219" spans="6:11" ht="12.75">
      <c r="F219" s="2"/>
      <c r="G219" s="2"/>
      <c r="H219" s="2"/>
      <c r="I219" s="2"/>
      <c r="J219" s="2"/>
      <c r="K219" s="2"/>
    </row>
    <row r="220" spans="6:11" ht="12.75">
      <c r="F220" s="2"/>
      <c r="G220" s="2"/>
      <c r="H220" s="2"/>
      <c r="I220" s="2"/>
      <c r="J220" s="2"/>
      <c r="K220" s="2"/>
    </row>
    <row r="221" spans="6:11" ht="12.75">
      <c r="F221" s="2"/>
      <c r="G221" s="2"/>
      <c r="H221" s="2"/>
      <c r="I221" s="2"/>
      <c r="J221" s="2"/>
      <c r="K221" s="2"/>
    </row>
    <row r="222" spans="6:11" ht="12.75">
      <c r="F222" s="2"/>
      <c r="G222" s="2"/>
      <c r="H222" s="2"/>
      <c r="I222" s="2"/>
      <c r="J222" s="2"/>
      <c r="K222" s="2"/>
    </row>
    <row r="223" spans="6:11" ht="12.75">
      <c r="F223" s="2"/>
      <c r="G223" s="2"/>
      <c r="H223" s="2"/>
      <c r="I223" s="2"/>
      <c r="J223" s="2"/>
      <c r="K223" s="2"/>
    </row>
    <row r="224" spans="6:11" ht="12.75">
      <c r="F224" s="2"/>
      <c r="G224" s="2"/>
      <c r="H224" s="2"/>
      <c r="I224" s="2"/>
      <c r="J224" s="2"/>
      <c r="K224" s="2"/>
    </row>
    <row r="225" spans="6:11" ht="12.75">
      <c r="F225" s="2"/>
      <c r="G225" s="2"/>
      <c r="H225" s="2"/>
      <c r="I225" s="2"/>
      <c r="J225" s="2"/>
      <c r="K225" s="2"/>
    </row>
    <row r="226" spans="6:11" ht="12.75">
      <c r="F226" s="2"/>
      <c r="G226" s="2"/>
      <c r="H226" s="2"/>
      <c r="I226" s="2"/>
      <c r="J226" s="2"/>
      <c r="K226" s="2"/>
    </row>
    <row r="227" spans="6:11" ht="12.75">
      <c r="F227" s="2"/>
      <c r="G227" s="2"/>
      <c r="H227" s="2"/>
      <c r="I227" s="2"/>
      <c r="J227" s="2"/>
      <c r="K227" s="2"/>
    </row>
    <row r="228" spans="6:11" ht="12.75">
      <c r="F228" s="2"/>
      <c r="G228" s="2"/>
      <c r="H228" s="2"/>
      <c r="I228" s="2"/>
      <c r="J228" s="2"/>
      <c r="K228" s="2"/>
    </row>
    <row r="229" spans="6:11" ht="12.75">
      <c r="F229" s="2"/>
      <c r="G229" s="2"/>
      <c r="H229" s="2"/>
      <c r="I229" s="2"/>
      <c r="J229" s="2"/>
      <c r="K229" s="2"/>
    </row>
    <row r="230" spans="6:11" ht="12.75">
      <c r="F230" s="2"/>
      <c r="G230" s="2"/>
      <c r="H230" s="2"/>
      <c r="I230" s="2"/>
      <c r="J230" s="2"/>
      <c r="K230" s="2"/>
    </row>
  </sheetData>
  <mergeCells count="6">
    <mergeCell ref="B27:B30"/>
    <mergeCell ref="B20:B22"/>
    <mergeCell ref="A3:K3"/>
    <mergeCell ref="B11:B15"/>
    <mergeCell ref="B16:B19"/>
    <mergeCell ref="B23:B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11.7109375" style="1" customWidth="1"/>
    <col min="2" max="2" width="9.7109375" style="1" customWidth="1"/>
    <col min="3" max="3" width="8.7109375" style="1" customWidth="1"/>
    <col min="4" max="5" width="11.7109375" style="1" customWidth="1"/>
    <col min="6" max="11" width="10.7109375" style="1" customWidth="1"/>
    <col min="12" max="16384" width="11.421875" style="1" customWidth="1"/>
  </cols>
  <sheetData>
    <row r="1" spans="3:6" ht="12.75">
      <c r="C1" s="2"/>
      <c r="D1" s="3"/>
      <c r="F1" s="120"/>
    </row>
    <row r="2" ht="13.5" thickBot="1"/>
    <row r="3" spans="1:11" ht="49.5" customHeight="1" thickTop="1">
      <c r="A3" s="123" t="s">
        <v>127</v>
      </c>
      <c r="B3" s="135"/>
      <c r="C3" s="135"/>
      <c r="D3" s="136"/>
      <c r="E3" s="136"/>
      <c r="F3" s="137"/>
      <c r="G3" s="137"/>
      <c r="H3" s="137"/>
      <c r="I3" s="137"/>
      <c r="J3" s="137"/>
      <c r="K3" s="138"/>
    </row>
    <row r="4" spans="1:11" ht="9.75" customHeight="1">
      <c r="A4" s="4"/>
      <c r="B4" s="5"/>
      <c r="C4" s="5"/>
      <c r="D4" s="6"/>
      <c r="E4" s="6"/>
      <c r="F4" s="7"/>
      <c r="G4" s="7"/>
      <c r="H4" s="7"/>
      <c r="I4" s="7"/>
      <c r="J4" s="7"/>
      <c r="K4" s="8"/>
    </row>
    <row r="5" spans="1:28" ht="30" customHeight="1">
      <c r="A5" s="9" t="s">
        <v>0</v>
      </c>
      <c r="B5" s="10"/>
      <c r="C5" s="10" t="s">
        <v>1</v>
      </c>
      <c r="D5" s="11" t="s">
        <v>2</v>
      </c>
      <c r="E5" s="12" t="s">
        <v>3</v>
      </c>
      <c r="F5" s="12" t="s">
        <v>4</v>
      </c>
      <c r="G5" s="12" t="s">
        <v>124</v>
      </c>
      <c r="H5" s="12" t="s">
        <v>70</v>
      </c>
      <c r="I5" s="12" t="s">
        <v>62</v>
      </c>
      <c r="J5" s="12" t="s">
        <v>71</v>
      </c>
      <c r="K5" s="13" t="s">
        <v>7</v>
      </c>
      <c r="M5" s="12" t="s">
        <v>72</v>
      </c>
      <c r="N5" s="12" t="s">
        <v>73</v>
      </c>
      <c r="O5" s="12" t="s">
        <v>74</v>
      </c>
      <c r="P5" s="12" t="s">
        <v>107</v>
      </c>
      <c r="Q5" s="12" t="s">
        <v>106</v>
      </c>
      <c r="R5" s="12" t="s">
        <v>75</v>
      </c>
      <c r="S5" s="12" t="s">
        <v>76</v>
      </c>
      <c r="T5" s="12" t="s">
        <v>77</v>
      </c>
      <c r="U5" s="12" t="s">
        <v>78</v>
      </c>
      <c r="V5" s="12" t="s">
        <v>6</v>
      </c>
      <c r="W5" s="12" t="s">
        <v>112</v>
      </c>
      <c r="X5" s="12" t="s">
        <v>113</v>
      </c>
      <c r="Y5" s="12" t="s">
        <v>5</v>
      </c>
      <c r="Z5" s="12" t="s">
        <v>114</v>
      </c>
      <c r="AA5" s="12" t="s">
        <v>115</v>
      </c>
      <c r="AB5" s="12" t="s">
        <v>116</v>
      </c>
    </row>
    <row r="6" spans="1:28" ht="1.5" customHeight="1">
      <c r="A6" s="14"/>
      <c r="B6" s="15"/>
      <c r="C6" s="15" t="s">
        <v>8</v>
      </c>
      <c r="D6" s="16" t="s">
        <v>2</v>
      </c>
      <c r="E6" s="5" t="s">
        <v>125</v>
      </c>
      <c r="F6" s="7" t="s">
        <v>126</v>
      </c>
      <c r="G6" s="7" t="s">
        <v>9</v>
      </c>
      <c r="H6" s="7" t="s">
        <v>66</v>
      </c>
      <c r="I6" s="7" t="s">
        <v>96</v>
      </c>
      <c r="J6" s="7" t="s">
        <v>68</v>
      </c>
      <c r="K6" s="17"/>
      <c r="M6" s="7" t="s">
        <v>82</v>
      </c>
      <c r="N6" s="7" t="s">
        <v>83</v>
      </c>
      <c r="O6" s="7" t="s">
        <v>84</v>
      </c>
      <c r="P6" s="7" t="s">
        <v>108</v>
      </c>
      <c r="Q6" s="7" t="s">
        <v>109</v>
      </c>
      <c r="R6" s="7" t="s">
        <v>85</v>
      </c>
      <c r="S6" s="7" t="s">
        <v>10</v>
      </c>
      <c r="T6" s="7" t="s">
        <v>98</v>
      </c>
      <c r="U6" s="7" t="s">
        <v>88</v>
      </c>
      <c r="V6" s="7" t="s">
        <v>99</v>
      </c>
      <c r="W6" s="7" t="s">
        <v>128</v>
      </c>
      <c r="X6" s="7" t="s">
        <v>129</v>
      </c>
      <c r="Y6" s="7" t="s">
        <v>100</v>
      </c>
      <c r="Z6" s="7" t="s">
        <v>130</v>
      </c>
      <c r="AA6" s="7" t="s">
        <v>131</v>
      </c>
      <c r="AB6" s="7" t="s">
        <v>132</v>
      </c>
    </row>
    <row r="7" spans="1:28" ht="19.5" customHeight="1" thickBot="1">
      <c r="A7" s="18" t="s">
        <v>11</v>
      </c>
      <c r="B7" s="18"/>
      <c r="C7" s="19">
        <v>50366.27</v>
      </c>
      <c r="D7" s="20">
        <v>0</v>
      </c>
      <c r="E7" s="21">
        <v>33550.59</v>
      </c>
      <c r="F7" s="22">
        <v>0.3433633</v>
      </c>
      <c r="G7" s="23">
        <v>0.0892421</v>
      </c>
      <c r="H7" s="23">
        <v>0.0367698</v>
      </c>
      <c r="I7" s="23">
        <v>0.1201976</v>
      </c>
      <c r="J7" s="23">
        <v>0.0971538</v>
      </c>
      <c r="K7" s="24">
        <f>E7/E7</f>
        <v>1</v>
      </c>
      <c r="M7" s="23">
        <v>0.0207123</v>
      </c>
      <c r="N7" s="23">
        <v>0.0090326</v>
      </c>
      <c r="O7" s="23">
        <v>0.0024934</v>
      </c>
      <c r="P7" s="23">
        <v>0.0004236</v>
      </c>
      <c r="Q7" s="23">
        <v>0.0021751</v>
      </c>
      <c r="R7" s="23">
        <v>0.0045316</v>
      </c>
      <c r="S7" s="23">
        <v>0.0993248</v>
      </c>
      <c r="T7" s="23">
        <v>0.0121427</v>
      </c>
      <c r="U7" s="23">
        <v>0.0087301</v>
      </c>
      <c r="V7" s="23">
        <v>0.2347461</v>
      </c>
      <c r="W7" s="23">
        <v>0.1564338</v>
      </c>
      <c r="X7" s="23">
        <v>0.0783131</v>
      </c>
      <c r="Y7" s="23">
        <v>0.6342664</v>
      </c>
      <c r="Z7" s="23">
        <v>0.573328</v>
      </c>
      <c r="AA7" s="23">
        <v>0.0609385</v>
      </c>
      <c r="AB7" s="23">
        <v>0.1309875</v>
      </c>
    </row>
    <row r="8" spans="1:28" ht="19.5" customHeight="1" thickTop="1">
      <c r="A8" s="25" t="s">
        <v>12</v>
      </c>
      <c r="B8" s="26" t="s">
        <v>13</v>
      </c>
      <c r="C8" s="27">
        <v>25183.15</v>
      </c>
      <c r="D8" s="28">
        <v>0</v>
      </c>
      <c r="E8" s="29">
        <v>10644.72</v>
      </c>
      <c r="F8" s="30">
        <v>0.2226202</v>
      </c>
      <c r="G8" s="31">
        <v>0.0287791</v>
      </c>
      <c r="H8" s="31">
        <v>0.0281433</v>
      </c>
      <c r="I8" s="31">
        <v>0.1358706</v>
      </c>
      <c r="J8" s="31">
        <v>0.0298272</v>
      </c>
      <c r="K8" s="32">
        <f>0.5*E8/E$7</f>
        <v>0.15863685258590088</v>
      </c>
      <c r="M8" s="31">
        <v>0.0113923</v>
      </c>
      <c r="N8" s="31">
        <v>0.0167062</v>
      </c>
      <c r="O8" s="110">
        <v>4.09E-09</v>
      </c>
      <c r="P8" s="31">
        <v>0</v>
      </c>
      <c r="Q8" s="31">
        <v>2.15E-05</v>
      </c>
      <c r="R8" s="31">
        <v>4.48E-05</v>
      </c>
      <c r="S8" s="31">
        <v>0.1099417</v>
      </c>
      <c r="T8" s="31">
        <v>0.0134406</v>
      </c>
      <c r="U8" s="31">
        <v>0.0124883</v>
      </c>
      <c r="V8" s="31">
        <v>0.2201754</v>
      </c>
      <c r="W8" s="31">
        <v>0.0818418</v>
      </c>
      <c r="X8" s="31">
        <v>0.1383336</v>
      </c>
      <c r="Y8" s="31">
        <v>0.3602397</v>
      </c>
      <c r="Z8" s="31">
        <v>0.3393445</v>
      </c>
      <c r="AA8" s="31">
        <v>0.0208952</v>
      </c>
      <c r="AB8" s="31">
        <v>0.4195849</v>
      </c>
    </row>
    <row r="9" spans="1:28" ht="19.5" customHeight="1">
      <c r="A9" s="4" t="s">
        <v>14</v>
      </c>
      <c r="B9" s="5" t="s">
        <v>15</v>
      </c>
      <c r="C9" s="33">
        <v>20146.65</v>
      </c>
      <c r="D9" s="20">
        <v>24133.14</v>
      </c>
      <c r="E9" s="21">
        <v>38637.11</v>
      </c>
      <c r="F9" s="22">
        <v>0.3326625</v>
      </c>
      <c r="G9" s="23">
        <v>0.0681372</v>
      </c>
      <c r="H9" s="23">
        <v>0.0193845</v>
      </c>
      <c r="I9" s="23">
        <v>0.1289746</v>
      </c>
      <c r="J9" s="23">
        <v>0.1161662</v>
      </c>
      <c r="K9" s="34">
        <f>0.4*E9/E$7</f>
        <v>0.46064298720231156</v>
      </c>
      <c r="M9" s="23">
        <v>0.0100429</v>
      </c>
      <c r="N9" s="23">
        <v>0.0084532</v>
      </c>
      <c r="O9" s="23">
        <v>0.0001033</v>
      </c>
      <c r="P9" s="111">
        <v>1.14E-06</v>
      </c>
      <c r="Q9" s="23">
        <v>0.0003768</v>
      </c>
      <c r="R9" s="23">
        <v>0.000785</v>
      </c>
      <c r="S9" s="23">
        <v>0.106229</v>
      </c>
      <c r="T9" s="23">
        <v>0.0129867</v>
      </c>
      <c r="U9" s="23">
        <v>0.0097589</v>
      </c>
      <c r="V9" s="23">
        <v>0.1452617</v>
      </c>
      <c r="W9" s="23">
        <v>0.0723069</v>
      </c>
      <c r="X9" s="23">
        <v>0.0729548</v>
      </c>
      <c r="Y9" s="23">
        <v>0.7437007</v>
      </c>
      <c r="Z9" s="23">
        <v>0.7100835</v>
      </c>
      <c r="AA9" s="23">
        <v>0.0336172</v>
      </c>
      <c r="AB9" s="23">
        <v>0.1110376</v>
      </c>
    </row>
    <row r="10" spans="1:28" ht="19.5" customHeight="1" thickBot="1">
      <c r="A10" s="35" t="s">
        <v>16</v>
      </c>
      <c r="B10" s="36" t="s">
        <v>17</v>
      </c>
      <c r="C10" s="37">
        <v>5036.469</v>
      </c>
      <c r="D10" s="38">
        <v>63292.61</v>
      </c>
      <c r="E10" s="39">
        <v>127736.8</v>
      </c>
      <c r="F10" s="40">
        <v>0.4066221</v>
      </c>
      <c r="G10" s="41">
        <v>0.1399715</v>
      </c>
      <c r="H10" s="41">
        <v>0.0613996</v>
      </c>
      <c r="I10" s="41">
        <v>0.1030473</v>
      </c>
      <c r="J10" s="41">
        <v>0.1022036</v>
      </c>
      <c r="K10" s="24">
        <f aca="true" t="shared" si="0" ref="K10:K19">0.1*E10/E$7</f>
        <v>0.3807289230979247</v>
      </c>
      <c r="M10" s="41">
        <v>0.0375051</v>
      </c>
      <c r="N10" s="41">
        <v>0.0065362</v>
      </c>
      <c r="O10" s="41">
        <v>0.0064242</v>
      </c>
      <c r="P10" s="41">
        <v>0.0011113</v>
      </c>
      <c r="Q10" s="41">
        <v>0.0052484</v>
      </c>
      <c r="R10" s="41">
        <v>0.0109342</v>
      </c>
      <c r="S10" s="41">
        <v>0.0865474</v>
      </c>
      <c r="T10" s="41">
        <v>0.0105806</v>
      </c>
      <c r="U10" s="41">
        <v>0.0059193</v>
      </c>
      <c r="V10" s="41">
        <v>0.3490885</v>
      </c>
      <c r="W10" s="41">
        <v>0.2893037</v>
      </c>
      <c r="X10" s="41">
        <v>0.0597871</v>
      </c>
      <c r="Y10" s="41">
        <v>0.6160384</v>
      </c>
      <c r="Z10" s="41">
        <v>0.5053575</v>
      </c>
      <c r="AA10" s="41">
        <v>0.110681</v>
      </c>
      <c r="AB10" s="41">
        <v>0.0348731</v>
      </c>
    </row>
    <row r="11" spans="1:28" ht="19.5" customHeight="1" thickTop="1">
      <c r="A11" s="4" t="s">
        <v>18</v>
      </c>
      <c r="B11" s="131" t="s">
        <v>13</v>
      </c>
      <c r="C11" s="33">
        <v>5036.654</v>
      </c>
      <c r="D11" s="20">
        <v>0</v>
      </c>
      <c r="E11" s="21">
        <v>370.9424</v>
      </c>
      <c r="F11" s="22">
        <v>0.2334547</v>
      </c>
      <c r="G11" s="23">
        <v>0.0086538</v>
      </c>
      <c r="H11" s="23">
        <v>0.0752979</v>
      </c>
      <c r="I11" s="23">
        <v>0.1303934</v>
      </c>
      <c r="J11" s="23">
        <v>0.0191096</v>
      </c>
      <c r="K11" s="32">
        <f t="shared" si="0"/>
        <v>0.00110562109339955</v>
      </c>
      <c r="M11" s="23">
        <v>0.0376014</v>
      </c>
      <c r="N11" s="23">
        <v>0.0376965</v>
      </c>
      <c r="O11" s="23">
        <v>0</v>
      </c>
      <c r="P11" s="23">
        <v>0</v>
      </c>
      <c r="Q11" s="23">
        <v>0</v>
      </c>
      <c r="R11" s="23">
        <v>0</v>
      </c>
      <c r="S11" s="23">
        <v>0.1079007</v>
      </c>
      <c r="T11" s="23">
        <v>0.0131911</v>
      </c>
      <c r="U11" s="23">
        <v>0.0093016</v>
      </c>
      <c r="V11" s="23">
        <v>0.5674112</v>
      </c>
      <c r="W11" s="23">
        <v>0.2794014</v>
      </c>
      <c r="X11" s="23">
        <v>0.2880098</v>
      </c>
      <c r="Y11" s="23">
        <v>0.2778188</v>
      </c>
      <c r="Z11" s="23">
        <v>0.2695956</v>
      </c>
      <c r="AA11" s="23">
        <v>0.0082232</v>
      </c>
      <c r="AB11" s="23">
        <v>0.15477</v>
      </c>
    </row>
    <row r="12" spans="1:28" ht="19.5" customHeight="1">
      <c r="A12" s="42" t="s">
        <v>19</v>
      </c>
      <c r="B12" s="132"/>
      <c r="C12" s="33">
        <v>5036.736</v>
      </c>
      <c r="D12" s="20">
        <v>2187.398</v>
      </c>
      <c r="E12" s="21">
        <v>4931.535</v>
      </c>
      <c r="F12" s="22">
        <v>0.213727</v>
      </c>
      <c r="G12" s="23">
        <v>0.011282</v>
      </c>
      <c r="H12" s="23">
        <v>0.051921</v>
      </c>
      <c r="I12" s="23">
        <v>0.1324193</v>
      </c>
      <c r="J12" s="23">
        <v>0.0181046</v>
      </c>
      <c r="K12" s="34">
        <f t="shared" si="0"/>
        <v>0.014698802614201421</v>
      </c>
      <c r="M12" s="23">
        <v>0.0159377</v>
      </c>
      <c r="N12" s="23">
        <v>0.0359834</v>
      </c>
      <c r="O12" s="23">
        <v>0</v>
      </c>
      <c r="P12" s="23">
        <v>0</v>
      </c>
      <c r="Q12" s="23">
        <v>0</v>
      </c>
      <c r="R12" s="23">
        <v>0</v>
      </c>
      <c r="S12" s="23">
        <v>0.0980901</v>
      </c>
      <c r="T12" s="23">
        <v>0.0119917</v>
      </c>
      <c r="U12" s="23">
        <v>0.0223375</v>
      </c>
      <c r="V12" s="23">
        <v>0.3946792</v>
      </c>
      <c r="W12" s="23">
        <v>0.1119764</v>
      </c>
      <c r="X12" s="23">
        <v>0.2827029</v>
      </c>
      <c r="Y12" s="23">
        <v>0.2459358</v>
      </c>
      <c r="Z12" s="23">
        <v>0.2339922</v>
      </c>
      <c r="AA12" s="23">
        <v>0.0119435</v>
      </c>
      <c r="AB12" s="23">
        <v>0.359385</v>
      </c>
    </row>
    <row r="13" spans="1:28" ht="19.5" customHeight="1">
      <c r="A13" s="4" t="s">
        <v>20</v>
      </c>
      <c r="B13" s="132"/>
      <c r="C13" s="33">
        <v>5036.495</v>
      </c>
      <c r="D13" s="20">
        <v>7902.164</v>
      </c>
      <c r="E13" s="21">
        <v>10686.16</v>
      </c>
      <c r="F13" s="22">
        <v>0.2015551</v>
      </c>
      <c r="G13" s="23">
        <v>0.0153321</v>
      </c>
      <c r="H13" s="23">
        <v>0.0287125</v>
      </c>
      <c r="I13" s="23">
        <v>0.1356985</v>
      </c>
      <c r="J13" s="23">
        <v>0.021812</v>
      </c>
      <c r="K13" s="34">
        <f t="shared" si="0"/>
        <v>0.031850885483683</v>
      </c>
      <c r="M13" s="23">
        <v>0.0113591</v>
      </c>
      <c r="N13" s="23">
        <v>0.0173534</v>
      </c>
      <c r="O13" s="23">
        <v>0</v>
      </c>
      <c r="P13" s="23">
        <v>0</v>
      </c>
      <c r="Q13" s="23">
        <v>0</v>
      </c>
      <c r="R13" s="23">
        <v>0</v>
      </c>
      <c r="S13" s="23">
        <v>0.1118055</v>
      </c>
      <c r="T13" s="23">
        <v>0.0136685</v>
      </c>
      <c r="U13" s="23">
        <v>0.0102245</v>
      </c>
      <c r="V13" s="23">
        <v>0.2254918</v>
      </c>
      <c r="W13" s="23">
        <v>0.0815834</v>
      </c>
      <c r="X13" s="23">
        <v>0.1439085</v>
      </c>
      <c r="Y13" s="23">
        <v>0.2764094</v>
      </c>
      <c r="Z13" s="23">
        <v>0.2593721</v>
      </c>
      <c r="AA13" s="23">
        <v>0.0170374</v>
      </c>
      <c r="AB13" s="23">
        <v>0.4980988</v>
      </c>
    </row>
    <row r="14" spans="1:28" ht="19.5" customHeight="1">
      <c r="A14" s="4" t="s">
        <v>21</v>
      </c>
      <c r="B14" s="132"/>
      <c r="C14" s="33">
        <v>5036.652</v>
      </c>
      <c r="D14" s="20">
        <v>13372.9</v>
      </c>
      <c r="E14" s="21">
        <v>15932.16</v>
      </c>
      <c r="F14" s="22">
        <v>0.2130908</v>
      </c>
      <c r="G14" s="23">
        <v>0.0262873</v>
      </c>
      <c r="H14" s="23">
        <v>0.025772</v>
      </c>
      <c r="I14" s="23">
        <v>0.1353946</v>
      </c>
      <c r="J14" s="23">
        <v>0.0256368</v>
      </c>
      <c r="K14" s="34">
        <f t="shared" si="0"/>
        <v>0.04748697414859173</v>
      </c>
      <c r="M14" s="23">
        <v>0.0106129</v>
      </c>
      <c r="N14" s="23">
        <v>0.0151522</v>
      </c>
      <c r="O14" s="23">
        <v>0</v>
      </c>
      <c r="P14" s="23">
        <v>0</v>
      </c>
      <c r="Q14" s="111">
        <v>3.31E-06</v>
      </c>
      <c r="R14" s="111">
        <v>6.89E-06</v>
      </c>
      <c r="S14" s="23">
        <v>0.110162</v>
      </c>
      <c r="T14" s="23">
        <v>0.0134675</v>
      </c>
      <c r="U14" s="23">
        <v>0.0117652</v>
      </c>
      <c r="V14" s="23">
        <v>0.2038182</v>
      </c>
      <c r="W14" s="23">
        <v>0.0765541</v>
      </c>
      <c r="X14" s="23">
        <v>0.1272641</v>
      </c>
      <c r="Y14" s="23">
        <v>0.3178659</v>
      </c>
      <c r="Z14" s="23">
        <v>0.2967529</v>
      </c>
      <c r="AA14" s="23">
        <v>0.021113</v>
      </c>
      <c r="AB14" s="23">
        <v>0.4783159</v>
      </c>
    </row>
    <row r="15" spans="1:28" ht="19.5" customHeight="1" thickBot="1">
      <c r="A15" s="4" t="s">
        <v>22</v>
      </c>
      <c r="B15" s="132"/>
      <c r="C15" s="33">
        <v>5036.614</v>
      </c>
      <c r="D15" s="20">
        <v>18533.5</v>
      </c>
      <c r="E15" s="21">
        <v>21302.98</v>
      </c>
      <c r="F15" s="22">
        <v>0.2421839</v>
      </c>
      <c r="G15" s="23">
        <v>0.041789</v>
      </c>
      <c r="H15" s="23">
        <v>0.0233055</v>
      </c>
      <c r="I15" s="23">
        <v>0.1372074</v>
      </c>
      <c r="J15" s="23">
        <v>0.039882</v>
      </c>
      <c r="K15" s="34">
        <f t="shared" si="0"/>
        <v>0.06349509799976694</v>
      </c>
      <c r="M15" s="23">
        <v>0.0104832</v>
      </c>
      <c r="N15" s="23">
        <v>0.0127155</v>
      </c>
      <c r="O15" s="111">
        <v>1.02E-08</v>
      </c>
      <c r="P15" s="23">
        <v>0</v>
      </c>
      <c r="Q15" s="23">
        <v>5.13E-05</v>
      </c>
      <c r="R15" s="23">
        <v>0.0001069</v>
      </c>
      <c r="S15" s="23">
        <v>0.1116214</v>
      </c>
      <c r="T15" s="23">
        <v>0.0136459</v>
      </c>
      <c r="U15" s="23">
        <v>0.01194</v>
      </c>
      <c r="V15" s="23">
        <v>0.1832979</v>
      </c>
      <c r="W15" s="23">
        <v>0.0755099</v>
      </c>
      <c r="X15" s="23">
        <v>0.107788</v>
      </c>
      <c r="Y15" s="23">
        <v>0.4618779</v>
      </c>
      <c r="Z15" s="23">
        <v>0.4369174</v>
      </c>
      <c r="AA15" s="23">
        <v>0.0249605</v>
      </c>
      <c r="AB15" s="23">
        <v>0.3548243</v>
      </c>
    </row>
    <row r="16" spans="1:28" ht="19.5" customHeight="1">
      <c r="A16" s="43" t="s">
        <v>23</v>
      </c>
      <c r="B16" s="139" t="s">
        <v>15</v>
      </c>
      <c r="C16" s="44">
        <v>5036.665</v>
      </c>
      <c r="D16" s="45">
        <v>24133.14</v>
      </c>
      <c r="E16" s="46">
        <v>27025.61</v>
      </c>
      <c r="F16" s="47">
        <v>0.2822265</v>
      </c>
      <c r="G16" s="48">
        <v>0.0526387</v>
      </c>
      <c r="H16" s="48">
        <v>0.0197676</v>
      </c>
      <c r="I16" s="48">
        <v>0.1360041</v>
      </c>
      <c r="J16" s="48">
        <v>0.0738161</v>
      </c>
      <c r="K16" s="49">
        <f t="shared" si="0"/>
        <v>0.08055181741960425</v>
      </c>
      <c r="M16" s="48">
        <v>0.0096578</v>
      </c>
      <c r="N16" s="48">
        <v>0.0098708</v>
      </c>
      <c r="O16" s="114">
        <v>8.34E-06</v>
      </c>
      <c r="P16" s="114">
        <v>0</v>
      </c>
      <c r="Q16" s="48">
        <v>0.0001107</v>
      </c>
      <c r="R16" s="48">
        <v>0.0002306</v>
      </c>
      <c r="S16" s="48">
        <v>0.1119062</v>
      </c>
      <c r="T16" s="48">
        <v>0.0136808</v>
      </c>
      <c r="U16" s="48">
        <v>0.0104172</v>
      </c>
      <c r="V16" s="48">
        <v>0.1538166</v>
      </c>
      <c r="W16" s="48">
        <v>0.0695005</v>
      </c>
      <c r="X16" s="48">
        <v>0.0843161</v>
      </c>
      <c r="Y16" s="48">
        <v>0.6328793</v>
      </c>
      <c r="Z16" s="48">
        <v>0.6083708</v>
      </c>
      <c r="AA16" s="48">
        <v>0.0245084</v>
      </c>
      <c r="AB16" s="48">
        <v>0.2133041</v>
      </c>
    </row>
    <row r="17" spans="1:28" ht="19.5" customHeight="1">
      <c r="A17" s="4" t="s">
        <v>24</v>
      </c>
      <c r="B17" s="134"/>
      <c r="C17" s="33">
        <v>5036.714</v>
      </c>
      <c r="D17" s="20">
        <v>30003.92</v>
      </c>
      <c r="E17" s="21">
        <v>33263.14</v>
      </c>
      <c r="F17" s="22">
        <v>0.3187735</v>
      </c>
      <c r="G17" s="23">
        <v>0.0632003</v>
      </c>
      <c r="H17" s="23">
        <v>0.01834</v>
      </c>
      <c r="I17" s="23">
        <v>0.1316466</v>
      </c>
      <c r="J17" s="23">
        <v>0.1055867</v>
      </c>
      <c r="K17" s="34">
        <f t="shared" si="0"/>
        <v>0.09914323414282732</v>
      </c>
      <c r="M17" s="23">
        <v>0.0091103</v>
      </c>
      <c r="N17" s="23">
        <v>0.0087769</v>
      </c>
      <c r="O17" s="23">
        <v>3.62E-05</v>
      </c>
      <c r="P17" s="111">
        <v>2.16E-06</v>
      </c>
      <c r="Q17" s="23">
        <v>0.0001999</v>
      </c>
      <c r="R17" s="23">
        <v>0.0004165</v>
      </c>
      <c r="S17" s="23">
        <v>0.1082953</v>
      </c>
      <c r="T17" s="23">
        <v>0.0132393</v>
      </c>
      <c r="U17" s="23">
        <v>0.0101119</v>
      </c>
      <c r="V17" s="23">
        <v>0.1406645</v>
      </c>
      <c r="W17" s="23">
        <v>0.0654831</v>
      </c>
      <c r="X17" s="23">
        <v>0.0751814</v>
      </c>
      <c r="Y17" s="23">
        <v>0.7306328</v>
      </c>
      <c r="Z17" s="23">
        <v>0.7041939</v>
      </c>
      <c r="AA17" s="23">
        <v>0.0264389</v>
      </c>
      <c r="AB17" s="23">
        <v>0.1287026</v>
      </c>
    </row>
    <row r="18" spans="1:28" ht="19.5" customHeight="1">
      <c r="A18" s="4" t="s">
        <v>25</v>
      </c>
      <c r="B18" s="134"/>
      <c r="C18" s="33">
        <v>5036.687</v>
      </c>
      <c r="D18" s="20">
        <v>36700.99</v>
      </c>
      <c r="E18" s="21">
        <v>41021.16</v>
      </c>
      <c r="F18" s="22">
        <v>0.3451868</v>
      </c>
      <c r="G18" s="23">
        <v>0.0714118</v>
      </c>
      <c r="H18" s="23">
        <v>0.0183633</v>
      </c>
      <c r="I18" s="23">
        <v>0.1275975</v>
      </c>
      <c r="J18" s="23">
        <v>0.1278142</v>
      </c>
      <c r="K18" s="34">
        <f t="shared" si="0"/>
        <v>0.12226658309138531</v>
      </c>
      <c r="M18" s="23">
        <v>0.0094959</v>
      </c>
      <c r="N18" s="23">
        <v>0.0080923</v>
      </c>
      <c r="O18" s="23">
        <v>8.31E-05</v>
      </c>
      <c r="P18" s="111">
        <v>1.02E-06</v>
      </c>
      <c r="Q18" s="23">
        <v>0.0003322</v>
      </c>
      <c r="R18" s="23">
        <v>0.000692</v>
      </c>
      <c r="S18" s="23">
        <v>0.1050578</v>
      </c>
      <c r="T18" s="23">
        <v>0.0128435</v>
      </c>
      <c r="U18" s="23">
        <v>0.0096961</v>
      </c>
      <c r="V18" s="23">
        <v>0.1381477</v>
      </c>
      <c r="W18" s="23">
        <v>0.0684034</v>
      </c>
      <c r="X18" s="23">
        <v>0.0697443</v>
      </c>
      <c r="Y18" s="23">
        <v>0.7735674</v>
      </c>
      <c r="Z18" s="23">
        <v>0.7419744</v>
      </c>
      <c r="AA18" s="23">
        <v>0.0315931</v>
      </c>
      <c r="AB18" s="23">
        <v>0.0882848</v>
      </c>
    </row>
    <row r="19" spans="1:28" ht="19.5" customHeight="1" thickBot="1">
      <c r="A19" s="50" t="s">
        <v>26</v>
      </c>
      <c r="B19" s="140"/>
      <c r="C19" s="51">
        <v>5036.585</v>
      </c>
      <c r="D19" s="52">
        <v>45908.85</v>
      </c>
      <c r="E19" s="53">
        <v>53238.8</v>
      </c>
      <c r="F19" s="54">
        <v>0.3572932</v>
      </c>
      <c r="G19" s="55">
        <v>0.0765663</v>
      </c>
      <c r="H19" s="55">
        <v>0.0206295</v>
      </c>
      <c r="I19" s="55">
        <v>0.1247977</v>
      </c>
      <c r="J19" s="55">
        <v>0.1352998</v>
      </c>
      <c r="K19" s="56">
        <f t="shared" si="0"/>
        <v>0.15868215730334403</v>
      </c>
      <c r="M19" s="55">
        <v>0.0112427</v>
      </c>
      <c r="N19" s="55">
        <v>0.0078095</v>
      </c>
      <c r="O19" s="55">
        <v>0.000209</v>
      </c>
      <c r="P19" s="115">
        <v>1.17E-06</v>
      </c>
      <c r="Q19" s="55">
        <v>0.0006568</v>
      </c>
      <c r="R19" s="55">
        <v>0.0013683</v>
      </c>
      <c r="S19" s="55">
        <v>0.1029583</v>
      </c>
      <c r="T19" s="55">
        <v>0.0125869</v>
      </c>
      <c r="U19" s="55">
        <v>0.0092526</v>
      </c>
      <c r="V19" s="55">
        <v>0.1492728</v>
      </c>
      <c r="W19" s="55">
        <v>0.0810028</v>
      </c>
      <c r="X19" s="55">
        <v>0.0682699</v>
      </c>
      <c r="Y19" s="55">
        <v>0.7851096</v>
      </c>
      <c r="Z19" s="55">
        <v>0.7408239</v>
      </c>
      <c r="AA19" s="55">
        <v>0.0442857</v>
      </c>
      <c r="AB19" s="55">
        <v>0.0656177</v>
      </c>
    </row>
    <row r="20" spans="1:28" ht="19.5" customHeight="1">
      <c r="A20" s="4" t="s">
        <v>27</v>
      </c>
      <c r="B20" s="134" t="s">
        <v>28</v>
      </c>
      <c r="C20" s="33">
        <v>2518.163</v>
      </c>
      <c r="D20" s="20">
        <v>63292.61</v>
      </c>
      <c r="E20" s="21">
        <v>73178.04</v>
      </c>
      <c r="F20" s="22">
        <v>0.366429</v>
      </c>
      <c r="G20" s="23">
        <v>0.0856285</v>
      </c>
      <c r="H20" s="23">
        <v>0.0272762</v>
      </c>
      <c r="I20" s="23">
        <v>0.1228041</v>
      </c>
      <c r="J20" s="23">
        <v>0.1307201</v>
      </c>
      <c r="K20" s="34">
        <f>0.05*E20/E$7</f>
        <v>0.10905626398820409</v>
      </c>
      <c r="M20" s="23">
        <v>0.0157928</v>
      </c>
      <c r="N20" s="23">
        <v>0.0076816</v>
      </c>
      <c r="O20" s="23">
        <v>0.0006543</v>
      </c>
      <c r="P20" s="111">
        <v>4.7E-06</v>
      </c>
      <c r="Q20" s="23">
        <v>0.0015108</v>
      </c>
      <c r="R20" s="23">
        <v>0.0031475</v>
      </c>
      <c r="S20" s="23">
        <v>0.1020894</v>
      </c>
      <c r="T20" s="23">
        <v>0.0124806</v>
      </c>
      <c r="U20" s="23">
        <v>0.0082341</v>
      </c>
      <c r="V20" s="23">
        <v>0.1831562</v>
      </c>
      <c r="W20" s="23">
        <v>0.1141205</v>
      </c>
      <c r="X20" s="23">
        <v>0.0690364</v>
      </c>
      <c r="Y20" s="23">
        <v>0.7610788</v>
      </c>
      <c r="Z20" s="23">
        <v>0.6883783</v>
      </c>
      <c r="AA20" s="23">
        <v>0.0727005</v>
      </c>
      <c r="AB20" s="23">
        <v>0.055765</v>
      </c>
    </row>
    <row r="21" spans="1:28" ht="19.5" customHeight="1">
      <c r="A21" s="4" t="s">
        <v>29</v>
      </c>
      <c r="B21" s="132"/>
      <c r="C21" s="33">
        <v>2014.651</v>
      </c>
      <c r="D21" s="20">
        <v>87181.48</v>
      </c>
      <c r="E21" s="21">
        <v>118255.1</v>
      </c>
      <c r="F21" s="22">
        <v>0.3957004</v>
      </c>
      <c r="G21" s="23">
        <v>0.1226466</v>
      </c>
      <c r="H21" s="23">
        <v>0.0432129</v>
      </c>
      <c r="I21" s="23">
        <v>0.1112695</v>
      </c>
      <c r="J21" s="23">
        <v>0.1185713</v>
      </c>
      <c r="K21" s="34">
        <f>0.04*E21/E$7</f>
        <v>0.14098720767652673</v>
      </c>
      <c r="M21" s="23">
        <v>0.0257834</v>
      </c>
      <c r="N21" s="23">
        <v>0.0072417</v>
      </c>
      <c r="O21" s="23">
        <v>0.0023954</v>
      </c>
      <c r="P21" s="23">
        <v>5.21E-05</v>
      </c>
      <c r="Q21" s="23">
        <v>0.0037404</v>
      </c>
      <c r="R21" s="23">
        <v>0.0077924</v>
      </c>
      <c r="S21" s="23">
        <v>0.0931952</v>
      </c>
      <c r="T21" s="23">
        <v>0.0113933</v>
      </c>
      <c r="U21" s="23">
        <v>0.006681</v>
      </c>
      <c r="V21" s="23">
        <v>0.2537112</v>
      </c>
      <c r="W21" s="23">
        <v>0.1875699</v>
      </c>
      <c r="X21" s="23">
        <v>0.0661457</v>
      </c>
      <c r="Y21" s="23">
        <v>0.7073396</v>
      </c>
      <c r="Z21" s="23">
        <v>0.5793749</v>
      </c>
      <c r="AA21" s="23">
        <v>0.1279647</v>
      </c>
      <c r="AB21" s="23">
        <v>0.0389492</v>
      </c>
    </row>
    <row r="22" spans="1:28" ht="19.5" customHeight="1" thickBot="1">
      <c r="A22" s="35" t="s">
        <v>30</v>
      </c>
      <c r="B22" s="133"/>
      <c r="C22" s="37">
        <v>503.655</v>
      </c>
      <c r="D22" s="38">
        <v>190074.4</v>
      </c>
      <c r="E22" s="39">
        <v>438445.2</v>
      </c>
      <c r="F22" s="40">
        <v>0.4519455</v>
      </c>
      <c r="G22" s="41">
        <v>0.2040112</v>
      </c>
      <c r="H22" s="41">
        <v>0.1094961</v>
      </c>
      <c r="I22" s="41">
        <v>0.0776898</v>
      </c>
      <c r="J22" s="41">
        <v>0.0607485</v>
      </c>
      <c r="K22" s="24">
        <f>0.01*E22/E$7</f>
        <v>0.13068181513350438</v>
      </c>
      <c r="M22" s="41">
        <v>0.0682698</v>
      </c>
      <c r="N22" s="41">
        <v>0.0048191</v>
      </c>
      <c r="O22" s="41">
        <v>0.0155855</v>
      </c>
      <c r="P22" s="41">
        <v>0.0031776</v>
      </c>
      <c r="Q22" s="41">
        <v>0.0099944</v>
      </c>
      <c r="R22" s="41">
        <v>0.0208217</v>
      </c>
      <c r="S22" s="41">
        <v>0.0664056</v>
      </c>
      <c r="T22" s="41">
        <v>0.0081182</v>
      </c>
      <c r="U22" s="41">
        <v>0.003166</v>
      </c>
      <c r="V22" s="41">
        <v>0.5904559</v>
      </c>
      <c r="W22" s="41">
        <v>0.5452487</v>
      </c>
      <c r="X22" s="41">
        <v>0.0452085</v>
      </c>
      <c r="Y22" s="41">
        <v>0.3965026</v>
      </c>
      <c r="Z22" s="41">
        <v>0.2727747</v>
      </c>
      <c r="AA22" s="41">
        <v>0.1237279</v>
      </c>
      <c r="AB22" s="41">
        <v>0.0130415</v>
      </c>
    </row>
    <row r="23" spans="1:28" ht="19.5" customHeight="1" thickTop="1">
      <c r="A23" s="4" t="s">
        <v>31</v>
      </c>
      <c r="B23" s="131" t="s">
        <v>32</v>
      </c>
      <c r="C23" s="33">
        <v>503.6519</v>
      </c>
      <c r="D23" s="20">
        <v>87181.48</v>
      </c>
      <c r="E23" s="21">
        <v>91732.38</v>
      </c>
      <c r="F23" s="22">
        <v>0.3754091</v>
      </c>
      <c r="G23" s="23">
        <v>0.0953716</v>
      </c>
      <c r="H23" s="23">
        <v>0.0337483</v>
      </c>
      <c r="I23" s="23">
        <v>0.1207078</v>
      </c>
      <c r="J23" s="23">
        <v>0.1255813</v>
      </c>
      <c r="K23" s="34">
        <f>0.01*E23/E$7</f>
        <v>0.02734151023871712</v>
      </c>
      <c r="M23" s="23">
        <v>0.0206193</v>
      </c>
      <c r="N23" s="23">
        <v>0.007242</v>
      </c>
      <c r="O23" s="23">
        <v>0.0011313</v>
      </c>
      <c r="P23" s="111">
        <v>6.77E-06</v>
      </c>
      <c r="Q23" s="23">
        <v>0.0022828</v>
      </c>
      <c r="R23" s="23">
        <v>0.0047558</v>
      </c>
      <c r="S23" s="23">
        <v>0.1011651</v>
      </c>
      <c r="T23" s="23">
        <v>0.0123676</v>
      </c>
      <c r="U23" s="23">
        <v>0.007175</v>
      </c>
      <c r="V23" s="23">
        <v>0.2156196</v>
      </c>
      <c r="W23" s="23">
        <v>0.1495794</v>
      </c>
      <c r="X23" s="23">
        <v>0.0660437</v>
      </c>
      <c r="Y23" s="23">
        <v>0.7361511</v>
      </c>
      <c r="Z23" s="23">
        <v>0.643645</v>
      </c>
      <c r="AA23" s="23">
        <v>0.0925061</v>
      </c>
      <c r="AB23" s="23">
        <v>0.0482294</v>
      </c>
    </row>
    <row r="24" spans="1:28" ht="19.5" customHeight="1">
      <c r="A24" s="4" t="s">
        <v>33</v>
      </c>
      <c r="B24" s="132"/>
      <c r="C24" s="33">
        <v>503.6708</v>
      </c>
      <c r="D24" s="20">
        <v>96659.7</v>
      </c>
      <c r="E24" s="21">
        <v>103132</v>
      </c>
      <c r="F24" s="22">
        <v>0.3834462</v>
      </c>
      <c r="G24" s="23">
        <v>0.1055989</v>
      </c>
      <c r="H24" s="23">
        <v>0.0371696</v>
      </c>
      <c r="I24" s="23">
        <v>0.1172401</v>
      </c>
      <c r="J24" s="23">
        <v>0.1234375</v>
      </c>
      <c r="K24" s="34">
        <f>0.01*E24/E$7</f>
        <v>0.03073925078515758</v>
      </c>
      <c r="M24" s="23">
        <v>0.0227922</v>
      </c>
      <c r="N24" s="23">
        <v>0.0070278</v>
      </c>
      <c r="O24" s="23">
        <v>0.001467</v>
      </c>
      <c r="P24" s="111">
        <v>9.99E-06</v>
      </c>
      <c r="Q24" s="23">
        <v>0.0028237</v>
      </c>
      <c r="R24" s="23">
        <v>0.0058827</v>
      </c>
      <c r="S24" s="23">
        <v>0.0983947</v>
      </c>
      <c r="T24" s="23">
        <v>0.012029</v>
      </c>
      <c r="U24" s="23">
        <v>0.0068164</v>
      </c>
      <c r="V24" s="23">
        <v>0.2293134</v>
      </c>
      <c r="W24" s="23">
        <v>0.1651675</v>
      </c>
      <c r="X24" s="23">
        <v>0.0641497</v>
      </c>
      <c r="Y24" s="23">
        <v>0.7295426</v>
      </c>
      <c r="Z24" s="23">
        <v>0.6172964</v>
      </c>
      <c r="AA24" s="23">
        <v>0.1122461</v>
      </c>
      <c r="AB24" s="23">
        <v>0.0411441</v>
      </c>
    </row>
    <row r="25" spans="1:28" ht="19.5" customHeight="1">
      <c r="A25" s="4" t="s">
        <v>34</v>
      </c>
      <c r="B25" s="132"/>
      <c r="C25" s="33">
        <v>503.6555</v>
      </c>
      <c r="D25" s="20">
        <v>110639.9</v>
      </c>
      <c r="E25" s="21">
        <v>121510.2</v>
      </c>
      <c r="F25" s="22">
        <v>0.3962628</v>
      </c>
      <c r="G25" s="23">
        <v>0.1233593</v>
      </c>
      <c r="H25" s="23">
        <v>0.0420434</v>
      </c>
      <c r="I25" s="23">
        <v>0.110819</v>
      </c>
      <c r="J25" s="23">
        <v>0.1200411</v>
      </c>
      <c r="K25" s="34">
        <f>0.01*E25/E$7</f>
        <v>0.036217008404323146</v>
      </c>
      <c r="M25" s="23">
        <v>0.0250803</v>
      </c>
      <c r="N25" s="23">
        <v>0.0070911</v>
      </c>
      <c r="O25" s="23">
        <v>0.0022369</v>
      </c>
      <c r="P25" s="23">
        <v>2.22E-05</v>
      </c>
      <c r="Q25" s="23">
        <v>0.0036648</v>
      </c>
      <c r="R25" s="23">
        <v>0.007635</v>
      </c>
      <c r="S25" s="23">
        <v>0.0928556</v>
      </c>
      <c r="T25" s="23">
        <v>0.0113518</v>
      </c>
      <c r="U25" s="23">
        <v>0.0066117</v>
      </c>
      <c r="V25" s="23">
        <v>0.2469035</v>
      </c>
      <c r="W25" s="23">
        <v>0.1822763</v>
      </c>
      <c r="X25" s="23">
        <v>0.0646322</v>
      </c>
      <c r="Y25" s="23">
        <v>0.7144003</v>
      </c>
      <c r="Z25" s="23">
        <v>0.5853152</v>
      </c>
      <c r="AA25" s="23">
        <v>0.129085</v>
      </c>
      <c r="AB25" s="23">
        <v>0.0386963</v>
      </c>
    </row>
    <row r="26" spans="1:28" ht="19.5" customHeight="1" thickBot="1">
      <c r="A26" s="35" t="s">
        <v>35</v>
      </c>
      <c r="B26" s="133"/>
      <c r="C26" s="37">
        <v>503.6729</v>
      </c>
      <c r="D26" s="38">
        <v>134248.6</v>
      </c>
      <c r="E26" s="39">
        <v>156644.8</v>
      </c>
      <c r="F26" s="40">
        <v>0.4152142</v>
      </c>
      <c r="G26" s="41">
        <v>0.1492895</v>
      </c>
      <c r="H26" s="41">
        <v>0.0536412</v>
      </c>
      <c r="I26" s="41">
        <v>0.1021612</v>
      </c>
      <c r="J26" s="41">
        <v>0.1101223</v>
      </c>
      <c r="K26" s="24">
        <f>0.01*E26/E$7</f>
        <v>0.04668913422983024</v>
      </c>
      <c r="M26" s="41">
        <v>0.0313221</v>
      </c>
      <c r="N26" s="41">
        <v>0.0074992</v>
      </c>
      <c r="O26" s="41">
        <v>0.0038699</v>
      </c>
      <c r="P26" s="41">
        <v>0.0001296</v>
      </c>
      <c r="Q26" s="41">
        <v>0.005256</v>
      </c>
      <c r="R26" s="41">
        <v>0.0109501</v>
      </c>
      <c r="S26" s="41">
        <v>0.0853685</v>
      </c>
      <c r="T26" s="41">
        <v>0.0104365</v>
      </c>
      <c r="U26" s="41">
        <v>0.0063562</v>
      </c>
      <c r="V26" s="41">
        <v>0.2973607</v>
      </c>
      <c r="W26" s="41">
        <v>0.2286718</v>
      </c>
      <c r="X26" s="41">
        <v>0.0686936</v>
      </c>
      <c r="Y26" s="41">
        <v>0.6703734</v>
      </c>
      <c r="Z26" s="41">
        <v>0.5121649</v>
      </c>
      <c r="AA26" s="41">
        <v>0.1582085</v>
      </c>
      <c r="AB26" s="41">
        <v>0.0322659</v>
      </c>
    </row>
    <row r="27" spans="1:28" ht="19.5" customHeight="1" thickTop="1">
      <c r="A27" s="57" t="s">
        <v>36</v>
      </c>
      <c r="B27" s="131" t="s">
        <v>37</v>
      </c>
      <c r="C27" s="33">
        <v>453.2901</v>
      </c>
      <c r="D27" s="20">
        <v>190074.4</v>
      </c>
      <c r="E27" s="21">
        <v>300773.4</v>
      </c>
      <c r="F27" s="22">
        <v>0.4377467</v>
      </c>
      <c r="G27" s="23">
        <v>0.185328</v>
      </c>
      <c r="H27" s="23">
        <v>0.0878143</v>
      </c>
      <c r="I27" s="23">
        <v>0.0859223</v>
      </c>
      <c r="J27" s="23">
        <v>0.0786821</v>
      </c>
      <c r="K27" s="34">
        <f>0.009*E27/E$7</f>
        <v>0.08068295073201395</v>
      </c>
      <c r="M27" s="23">
        <v>0.0541943</v>
      </c>
      <c r="N27" s="23">
        <v>0.0063268</v>
      </c>
      <c r="O27" s="23">
        <v>0.0095546</v>
      </c>
      <c r="P27" s="23">
        <v>0.0006518</v>
      </c>
      <c r="Q27" s="23">
        <v>0.0085145</v>
      </c>
      <c r="R27" s="23">
        <v>0.0177386</v>
      </c>
      <c r="S27" s="23">
        <v>0.0726745</v>
      </c>
      <c r="T27" s="23">
        <v>0.0088846</v>
      </c>
      <c r="U27" s="23">
        <v>0.0043632</v>
      </c>
      <c r="V27" s="23">
        <v>0.4639148</v>
      </c>
      <c r="W27" s="23">
        <v>0.4048739</v>
      </c>
      <c r="X27" s="23">
        <v>0.0590429</v>
      </c>
      <c r="Y27" s="23">
        <v>0.5178359</v>
      </c>
      <c r="Z27" s="23">
        <v>0.3533034</v>
      </c>
      <c r="AA27" s="23">
        <v>0.1645325</v>
      </c>
      <c r="AB27" s="23">
        <v>0.0182494</v>
      </c>
    </row>
    <row r="28" spans="1:28" ht="19.5" customHeight="1">
      <c r="A28" s="57" t="s">
        <v>38</v>
      </c>
      <c r="B28" s="132"/>
      <c r="C28" s="33">
        <v>45.32833</v>
      </c>
      <c r="D28" s="20">
        <v>696046.7</v>
      </c>
      <c r="E28" s="21">
        <v>1169044</v>
      </c>
      <c r="F28" s="22">
        <v>0.4616323</v>
      </c>
      <c r="G28" s="23">
        <v>0.2185112</v>
      </c>
      <c r="H28" s="23">
        <v>0.1382301</v>
      </c>
      <c r="I28" s="23">
        <v>0.0668783</v>
      </c>
      <c r="J28" s="23">
        <v>0.0380126</v>
      </c>
      <c r="K28" s="34">
        <f>0.0009*E28/E$7</f>
        <v>0.03135979426889363</v>
      </c>
      <c r="M28" s="23">
        <v>0.0896525</v>
      </c>
      <c r="N28" s="23">
        <v>0.0031263</v>
      </c>
      <c r="O28" s="23">
        <v>0.020702</v>
      </c>
      <c r="P28" s="23">
        <v>0.0036763</v>
      </c>
      <c r="Q28" s="23">
        <v>0.0118797</v>
      </c>
      <c r="R28" s="23">
        <v>0.0247493</v>
      </c>
      <c r="S28" s="23">
        <v>0.0581118</v>
      </c>
      <c r="T28" s="23">
        <v>0.0071043</v>
      </c>
      <c r="U28" s="23">
        <v>0.0016622</v>
      </c>
      <c r="V28" s="23">
        <v>0.7401186</v>
      </c>
      <c r="W28" s="23">
        <v>0.7101845</v>
      </c>
      <c r="X28" s="23">
        <v>0.0299344</v>
      </c>
      <c r="Y28" s="23">
        <v>0.2543347</v>
      </c>
      <c r="Z28" s="23">
        <v>0.1814935</v>
      </c>
      <c r="AA28" s="23">
        <v>0.0728412</v>
      </c>
      <c r="AB28" s="23">
        <v>0.0055467</v>
      </c>
    </row>
    <row r="29" spans="1:28" ht="19.5" customHeight="1">
      <c r="A29" s="57" t="s">
        <v>39</v>
      </c>
      <c r="B29" s="132"/>
      <c r="C29" s="58">
        <v>4.533701</v>
      </c>
      <c r="D29" s="59">
        <v>2761105</v>
      </c>
      <c r="E29" s="60">
        <v>4658988</v>
      </c>
      <c r="F29" s="22">
        <v>0.4938354</v>
      </c>
      <c r="G29" s="23">
        <v>0.2571827</v>
      </c>
      <c r="H29" s="23">
        <v>0.1523825</v>
      </c>
      <c r="I29" s="23">
        <v>0.0607978</v>
      </c>
      <c r="J29" s="23">
        <v>0.0234726</v>
      </c>
      <c r="K29" s="34">
        <f>0.00009*E29/E$7</f>
        <v>0.012497810619723828</v>
      </c>
      <c r="M29" s="23">
        <v>0.0932653</v>
      </c>
      <c r="N29" s="23">
        <v>0.0013819</v>
      </c>
      <c r="O29" s="23">
        <v>0.0305541</v>
      </c>
      <c r="P29" s="23">
        <v>0.0122892</v>
      </c>
      <c r="Q29" s="23">
        <v>0.013047</v>
      </c>
      <c r="R29" s="23">
        <v>0.0271812</v>
      </c>
      <c r="S29" s="23">
        <v>0.053623</v>
      </c>
      <c r="T29" s="23">
        <v>0.0065555</v>
      </c>
      <c r="U29" s="23">
        <v>0.0006193</v>
      </c>
      <c r="V29" s="23">
        <v>0.86163</v>
      </c>
      <c r="W29" s="23">
        <v>0.8482504</v>
      </c>
      <c r="X29" s="23">
        <v>0.0133796</v>
      </c>
      <c r="Y29" s="23">
        <v>0.1342197</v>
      </c>
      <c r="Z29" s="23">
        <v>0.0918717</v>
      </c>
      <c r="AA29" s="23">
        <v>0.0423479</v>
      </c>
      <c r="AB29" s="23">
        <v>0.0041503</v>
      </c>
    </row>
    <row r="30" spans="1:28" ht="19.5" customHeight="1" thickBot="1">
      <c r="A30" s="61" t="s">
        <v>40</v>
      </c>
      <c r="B30" s="133"/>
      <c r="C30" s="62">
        <v>0.5028848</v>
      </c>
      <c r="D30" s="63">
        <v>11000000</v>
      </c>
      <c r="E30" s="64">
        <v>20600000</v>
      </c>
      <c r="F30" s="40">
        <v>0.5037764</v>
      </c>
      <c r="G30" s="41">
        <v>0.2672198</v>
      </c>
      <c r="H30" s="41">
        <v>0.1603473</v>
      </c>
      <c r="I30" s="41">
        <v>0.0591151</v>
      </c>
      <c r="J30" s="41">
        <v>0.0170942</v>
      </c>
      <c r="K30" s="24">
        <f>0.00001*E30/E$7</f>
        <v>0.006139981442949291</v>
      </c>
      <c r="M30" s="41">
        <v>0.0931363</v>
      </c>
      <c r="N30" s="41">
        <v>0.0006503</v>
      </c>
      <c r="O30" s="41">
        <v>0.0382314</v>
      </c>
      <c r="P30" s="41">
        <v>0.0152715</v>
      </c>
      <c r="Q30" s="41">
        <v>0.0135981</v>
      </c>
      <c r="R30" s="41">
        <v>0.0283294</v>
      </c>
      <c r="S30" s="41">
        <v>0.0524087</v>
      </c>
      <c r="T30" s="41">
        <v>0.0064071</v>
      </c>
      <c r="U30" s="41">
        <v>0.0002994</v>
      </c>
      <c r="V30" s="41">
        <v>0.9368623</v>
      </c>
      <c r="W30" s="41">
        <v>0.93064</v>
      </c>
      <c r="X30" s="41">
        <v>0.0062223</v>
      </c>
      <c r="Y30" s="41">
        <v>0.0621521</v>
      </c>
      <c r="Z30" s="41">
        <v>0.0490558</v>
      </c>
      <c r="AA30" s="41">
        <v>0.0130963</v>
      </c>
      <c r="AB30" s="41">
        <v>0.0009856</v>
      </c>
    </row>
    <row r="31" spans="4:11" ht="13.5" thickTop="1">
      <c r="D31" s="2"/>
      <c r="E31" s="2"/>
      <c r="F31" s="2"/>
      <c r="G31" s="2"/>
      <c r="H31" s="2"/>
      <c r="I31" s="2"/>
      <c r="J31" s="2"/>
      <c r="K31" s="2"/>
    </row>
    <row r="32" spans="4:11" ht="12.75">
      <c r="D32" s="2"/>
      <c r="E32" s="2"/>
      <c r="F32" s="2"/>
      <c r="G32" s="2"/>
      <c r="H32" s="2"/>
      <c r="I32" s="2"/>
      <c r="J32" s="2"/>
      <c r="K32" s="2"/>
    </row>
    <row r="33" spans="4:11" ht="12.75">
      <c r="D33" s="2"/>
      <c r="E33" s="2"/>
      <c r="F33" s="2"/>
      <c r="G33" s="2"/>
      <c r="H33" s="2"/>
      <c r="I33" s="2"/>
      <c r="J33" s="2"/>
      <c r="K33" s="2"/>
    </row>
    <row r="34" spans="4:11" ht="12.75">
      <c r="D34" s="2"/>
      <c r="E34" s="2"/>
      <c r="F34" s="2"/>
      <c r="G34" s="2"/>
      <c r="H34" s="2"/>
      <c r="I34" s="2"/>
      <c r="J34" s="2"/>
      <c r="K34" s="2"/>
    </row>
    <row r="35" spans="4:11" ht="12.75">
      <c r="D35" s="2"/>
      <c r="E35" s="2"/>
      <c r="F35" s="2"/>
      <c r="G35" s="2"/>
      <c r="H35" s="2"/>
      <c r="I35" s="2"/>
      <c r="J35" s="2"/>
      <c r="K35" s="2"/>
    </row>
    <row r="36" spans="4:11" ht="12.75">
      <c r="D36" s="2"/>
      <c r="E36" s="2"/>
      <c r="F36" s="2"/>
      <c r="G36" s="2"/>
      <c r="H36" s="2"/>
      <c r="I36" s="2"/>
      <c r="J36" s="2"/>
      <c r="K36" s="2"/>
    </row>
    <row r="37" spans="4:11" ht="12.75">
      <c r="D37" s="2"/>
      <c r="E37" s="2"/>
      <c r="F37" s="2"/>
      <c r="G37" s="2"/>
      <c r="H37" s="2"/>
      <c r="I37" s="2"/>
      <c r="J37" s="2"/>
      <c r="K37" s="2"/>
    </row>
    <row r="38" spans="4:11" ht="12.75">
      <c r="D38" s="2"/>
      <c r="E38" s="2"/>
      <c r="F38" s="2"/>
      <c r="G38" s="2"/>
      <c r="H38" s="2"/>
      <c r="I38" s="2"/>
      <c r="J38" s="2"/>
      <c r="K38" s="2"/>
    </row>
    <row r="39" spans="4:11" ht="12.75">
      <c r="D39" s="2"/>
      <c r="E39" s="2"/>
      <c r="F39" s="2"/>
      <c r="G39" s="2"/>
      <c r="H39" s="2"/>
      <c r="I39" s="2"/>
      <c r="J39" s="2"/>
      <c r="K39" s="2"/>
    </row>
    <row r="40" spans="4:11" ht="12.75">
      <c r="D40" s="2"/>
      <c r="E40" s="2"/>
      <c r="F40" s="2"/>
      <c r="G40" s="2"/>
      <c r="H40" s="2"/>
      <c r="I40" s="2"/>
      <c r="J40" s="2"/>
      <c r="K40" s="2"/>
    </row>
    <row r="41" spans="4:11" ht="12.75">
      <c r="D41" s="2"/>
      <c r="E41" s="2"/>
      <c r="F41" s="2"/>
      <c r="G41" s="2"/>
      <c r="H41" s="2"/>
      <c r="I41" s="2"/>
      <c r="J41" s="2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  <row r="45" spans="4:11" ht="12.75">
      <c r="D45" s="2"/>
      <c r="E45" s="2"/>
      <c r="F45" s="2"/>
      <c r="G45" s="2"/>
      <c r="H45" s="2"/>
      <c r="I45" s="2"/>
      <c r="J45" s="2"/>
      <c r="K45" s="2"/>
    </row>
    <row r="46" spans="4:11" ht="12.75">
      <c r="D46" s="2"/>
      <c r="E46" s="2"/>
      <c r="F46" s="2"/>
      <c r="G46" s="2"/>
      <c r="H46" s="2"/>
      <c r="I46" s="2"/>
      <c r="J46" s="2"/>
      <c r="K46" s="2"/>
    </row>
    <row r="47" spans="4:11" ht="12.75">
      <c r="D47" s="2"/>
      <c r="E47" s="2"/>
      <c r="F47" s="2"/>
      <c r="G47" s="2"/>
      <c r="H47" s="2"/>
      <c r="I47" s="2"/>
      <c r="J47" s="2"/>
      <c r="K47" s="2"/>
    </row>
    <row r="48" spans="4:11" ht="12.75">
      <c r="D48" s="2"/>
      <c r="E48" s="2"/>
      <c r="F48" s="2"/>
      <c r="G48" s="2"/>
      <c r="H48" s="2"/>
      <c r="I48" s="2"/>
      <c r="J48" s="2"/>
      <c r="K48" s="2"/>
    </row>
    <row r="49" spans="4:11" ht="12.75">
      <c r="D49" s="2"/>
      <c r="E49" s="2"/>
      <c r="F49" s="2"/>
      <c r="G49" s="2"/>
      <c r="H49" s="2"/>
      <c r="I49" s="2"/>
      <c r="J49" s="2"/>
      <c r="K49" s="2"/>
    </row>
    <row r="50" spans="4:11" ht="12.75">
      <c r="D50" s="2"/>
      <c r="E50" s="2"/>
      <c r="F50" s="2"/>
      <c r="G50" s="2"/>
      <c r="H50" s="2"/>
      <c r="I50" s="2"/>
      <c r="J50" s="2"/>
      <c r="K50" s="2"/>
    </row>
    <row r="51" spans="4:11" ht="12.75">
      <c r="D51" s="2"/>
      <c r="E51" s="2"/>
      <c r="F51" s="2"/>
      <c r="G51" s="2"/>
      <c r="H51" s="2"/>
      <c r="I51" s="2"/>
      <c r="J51" s="2"/>
      <c r="K51" s="2"/>
    </row>
    <row r="52" spans="4:11" ht="12.75">
      <c r="D52" s="2"/>
      <c r="E52" s="2"/>
      <c r="F52" s="2"/>
      <c r="G52" s="2"/>
      <c r="H52" s="2"/>
      <c r="I52" s="2"/>
      <c r="J52" s="2"/>
      <c r="K52" s="2"/>
    </row>
    <row r="53" spans="4:11" ht="12.75">
      <c r="D53" s="2"/>
      <c r="E53" s="2"/>
      <c r="F53" s="2"/>
      <c r="G53" s="2"/>
      <c r="H53" s="2"/>
      <c r="I53" s="2"/>
      <c r="J53" s="2"/>
      <c r="K53" s="2"/>
    </row>
    <row r="54" spans="4:11" ht="12.75">
      <c r="D54" s="2"/>
      <c r="E54" s="2"/>
      <c r="F54" s="2"/>
      <c r="G54" s="2"/>
      <c r="H54" s="2"/>
      <c r="I54" s="2"/>
      <c r="J54" s="2"/>
      <c r="K54" s="2"/>
    </row>
    <row r="55" spans="4:11" ht="12.75">
      <c r="D55" s="2"/>
      <c r="E55" s="2"/>
      <c r="F55" s="2"/>
      <c r="G55" s="2"/>
      <c r="H55" s="2"/>
      <c r="I55" s="2"/>
      <c r="J55" s="2"/>
      <c r="K55" s="2"/>
    </row>
    <row r="56" spans="4:11" ht="12.75">
      <c r="D56" s="2"/>
      <c r="E56" s="2"/>
      <c r="F56" s="2"/>
      <c r="G56" s="2"/>
      <c r="H56" s="2"/>
      <c r="I56" s="2"/>
      <c r="J56" s="2"/>
      <c r="K56" s="2"/>
    </row>
    <row r="57" spans="4:11" ht="12.75">
      <c r="D57" s="2"/>
      <c r="E57" s="2"/>
      <c r="F57" s="2"/>
      <c r="G57" s="2"/>
      <c r="H57" s="2"/>
      <c r="I57" s="2"/>
      <c r="J57" s="2"/>
      <c r="K57" s="2"/>
    </row>
    <row r="58" spans="4:11" ht="12.75">
      <c r="D58" s="2"/>
      <c r="E58" s="2"/>
      <c r="F58" s="2"/>
      <c r="G58" s="2"/>
      <c r="H58" s="2"/>
      <c r="I58" s="2"/>
      <c r="J58" s="2"/>
      <c r="K58" s="2"/>
    </row>
    <row r="59" spans="4:11" ht="12.75">
      <c r="D59" s="2"/>
      <c r="E59" s="2"/>
      <c r="F59" s="2"/>
      <c r="G59" s="2"/>
      <c r="H59" s="2"/>
      <c r="I59" s="2"/>
      <c r="J59" s="2"/>
      <c r="K59" s="2"/>
    </row>
    <row r="60" spans="4:11" ht="12.75">
      <c r="D60" s="2"/>
      <c r="E60" s="2"/>
      <c r="F60" s="2"/>
      <c r="G60" s="2"/>
      <c r="H60" s="2"/>
      <c r="I60" s="2"/>
      <c r="J60" s="2"/>
      <c r="K60" s="2"/>
    </row>
    <row r="61" spans="4:11" ht="12.75">
      <c r="D61" s="2"/>
      <c r="E61" s="2"/>
      <c r="F61" s="2"/>
      <c r="G61" s="2"/>
      <c r="H61" s="2"/>
      <c r="I61" s="2"/>
      <c r="J61" s="2"/>
      <c r="K61" s="2"/>
    </row>
    <row r="62" spans="4:11" ht="12.75">
      <c r="D62" s="2"/>
      <c r="E62" s="2"/>
      <c r="F62" s="2"/>
      <c r="G62" s="2"/>
      <c r="H62" s="2"/>
      <c r="I62" s="2"/>
      <c r="J62" s="2"/>
      <c r="K62" s="2"/>
    </row>
    <row r="63" spans="4:11" ht="12.75">
      <c r="D63" s="2"/>
      <c r="E63" s="2"/>
      <c r="F63" s="2"/>
      <c r="G63" s="2"/>
      <c r="H63" s="2"/>
      <c r="I63" s="2"/>
      <c r="J63" s="2"/>
      <c r="K63" s="2"/>
    </row>
    <row r="64" spans="4:11" ht="12.75">
      <c r="D64" s="2"/>
      <c r="E64" s="2"/>
      <c r="F64" s="2"/>
      <c r="G64" s="2"/>
      <c r="H64" s="2"/>
      <c r="I64" s="2"/>
      <c r="J64" s="2"/>
      <c r="K64" s="2"/>
    </row>
    <row r="65" spans="4:11" ht="12.75">
      <c r="D65" s="2"/>
      <c r="E65" s="2"/>
      <c r="F65" s="2"/>
      <c r="G65" s="2"/>
      <c r="H65" s="2"/>
      <c r="I65" s="2"/>
      <c r="J65" s="2"/>
      <c r="K65" s="2"/>
    </row>
    <row r="66" spans="4:11" ht="12.75">
      <c r="D66" s="2"/>
      <c r="E66" s="2"/>
      <c r="F66" s="2"/>
      <c r="G66" s="2"/>
      <c r="H66" s="2"/>
      <c r="I66" s="2"/>
      <c r="J66" s="2"/>
      <c r="K66" s="2"/>
    </row>
    <row r="67" spans="4:11" ht="12.75">
      <c r="D67" s="2"/>
      <c r="E67" s="2"/>
      <c r="F67" s="2"/>
      <c r="G67" s="2"/>
      <c r="H67" s="2"/>
      <c r="I67" s="2"/>
      <c r="J67" s="2"/>
      <c r="K67" s="2"/>
    </row>
    <row r="68" spans="4:11" ht="12.75">
      <c r="D68" s="2"/>
      <c r="E68" s="2"/>
      <c r="F68" s="2"/>
      <c r="G68" s="2"/>
      <c r="H68" s="2"/>
      <c r="I68" s="2"/>
      <c r="J68" s="2"/>
      <c r="K68" s="2"/>
    </row>
    <row r="69" spans="4:11" ht="12.75">
      <c r="D69" s="2"/>
      <c r="E69" s="2"/>
      <c r="F69" s="2"/>
      <c r="G69" s="2"/>
      <c r="H69" s="2"/>
      <c r="I69" s="2"/>
      <c r="J69" s="2"/>
      <c r="K69" s="2"/>
    </row>
    <row r="70" spans="4:11" ht="12.75">
      <c r="D70" s="2"/>
      <c r="E70" s="2"/>
      <c r="F70" s="2"/>
      <c r="G70" s="2"/>
      <c r="H70" s="2"/>
      <c r="I70" s="2"/>
      <c r="J70" s="2"/>
      <c r="K70" s="2"/>
    </row>
    <row r="71" spans="4:11" ht="12.75">
      <c r="D71" s="2"/>
      <c r="E71" s="2"/>
      <c r="F71" s="2"/>
      <c r="G71" s="2"/>
      <c r="H71" s="2"/>
      <c r="I71" s="2"/>
      <c r="J71" s="2"/>
      <c r="K71" s="2"/>
    </row>
    <row r="72" spans="4:11" ht="12.75">
      <c r="D72" s="2"/>
      <c r="E72" s="2"/>
      <c r="F72" s="2"/>
      <c r="G72" s="2"/>
      <c r="H72" s="2"/>
      <c r="I72" s="2"/>
      <c r="J72" s="2"/>
      <c r="K72" s="2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11" ht="12.75">
      <c r="D74" s="2"/>
      <c r="E74" s="2"/>
      <c r="F74" s="2"/>
      <c r="G74" s="2"/>
      <c r="H74" s="2"/>
      <c r="I74" s="2"/>
      <c r="J74" s="2"/>
      <c r="K74" s="2"/>
    </row>
    <row r="75" spans="4:11" ht="12.75">
      <c r="D75" s="2"/>
      <c r="E75" s="2"/>
      <c r="F75" s="2"/>
      <c r="G75" s="2"/>
      <c r="H75" s="2"/>
      <c r="I75" s="2"/>
      <c r="J75" s="2"/>
      <c r="K75" s="2"/>
    </row>
    <row r="76" spans="4:11" ht="12.75">
      <c r="D76" s="2"/>
      <c r="E76" s="2"/>
      <c r="F76" s="2"/>
      <c r="G76" s="2"/>
      <c r="H76" s="2"/>
      <c r="I76" s="2"/>
      <c r="J76" s="2"/>
      <c r="K76" s="2"/>
    </row>
    <row r="77" spans="4:11" ht="12.75">
      <c r="D77" s="2"/>
      <c r="E77" s="2"/>
      <c r="F77" s="2"/>
      <c r="G77" s="2"/>
      <c r="H77" s="2"/>
      <c r="I77" s="2"/>
      <c r="J77" s="2"/>
      <c r="K77" s="2"/>
    </row>
    <row r="78" spans="4:11" ht="12.75">
      <c r="D78" s="2"/>
      <c r="E78" s="2"/>
      <c r="F78" s="2"/>
      <c r="G78" s="2"/>
      <c r="H78" s="2"/>
      <c r="I78" s="2"/>
      <c r="J78" s="2"/>
      <c r="K78" s="2"/>
    </row>
    <row r="79" spans="4:11" ht="12.75">
      <c r="D79" s="2"/>
      <c r="E79" s="2"/>
      <c r="F79" s="2"/>
      <c r="G79" s="2"/>
      <c r="H79" s="2"/>
      <c r="I79" s="2"/>
      <c r="J79" s="2"/>
      <c r="K79" s="2"/>
    </row>
    <row r="80" spans="4:11" ht="12.75">
      <c r="D80" s="2"/>
      <c r="E80" s="2"/>
      <c r="F80" s="2"/>
      <c r="G80" s="2"/>
      <c r="H80" s="2"/>
      <c r="I80" s="2"/>
      <c r="J80" s="2"/>
      <c r="K80" s="2"/>
    </row>
    <row r="81" spans="4:11" ht="12.75">
      <c r="D81" s="2"/>
      <c r="E81" s="2"/>
      <c r="F81" s="2"/>
      <c r="G81" s="2"/>
      <c r="H81" s="2"/>
      <c r="I81" s="2"/>
      <c r="J81" s="2"/>
      <c r="K81" s="2"/>
    </row>
    <row r="82" spans="4:11" ht="12.75">
      <c r="D82" s="2"/>
      <c r="E82" s="2"/>
      <c r="F82" s="2"/>
      <c r="G82" s="2"/>
      <c r="H82" s="2"/>
      <c r="I82" s="2"/>
      <c r="J82" s="2"/>
      <c r="K82" s="2"/>
    </row>
    <row r="83" spans="4:11" ht="12.75">
      <c r="D83" s="2"/>
      <c r="E83" s="2"/>
      <c r="F83" s="2"/>
      <c r="G83" s="2"/>
      <c r="H83" s="2"/>
      <c r="I83" s="2"/>
      <c r="J83" s="2"/>
      <c r="K83" s="2"/>
    </row>
    <row r="84" spans="4:11" ht="12.75">
      <c r="D84" s="2"/>
      <c r="E84" s="2"/>
      <c r="F84" s="2"/>
      <c r="G84" s="2"/>
      <c r="H84" s="2"/>
      <c r="I84" s="2"/>
      <c r="J84" s="2"/>
      <c r="K84" s="2"/>
    </row>
    <row r="85" spans="4:11" ht="12.75">
      <c r="D85" s="2"/>
      <c r="E85" s="2"/>
      <c r="F85" s="2"/>
      <c r="G85" s="2"/>
      <c r="H85" s="2"/>
      <c r="I85" s="2"/>
      <c r="J85" s="2"/>
      <c r="K85" s="2"/>
    </row>
    <row r="86" spans="4:11" ht="12.75">
      <c r="D86" s="2"/>
      <c r="E86" s="2"/>
      <c r="F86" s="2"/>
      <c r="G86" s="2"/>
      <c r="H86" s="2"/>
      <c r="I86" s="2"/>
      <c r="J86" s="2"/>
      <c r="K86" s="2"/>
    </row>
    <row r="87" spans="4:11" ht="12.75">
      <c r="D87" s="2"/>
      <c r="E87" s="2"/>
      <c r="F87" s="2"/>
      <c r="G87" s="2"/>
      <c r="H87" s="2"/>
      <c r="I87" s="2"/>
      <c r="J87" s="2"/>
      <c r="K87" s="2"/>
    </row>
    <row r="88" spans="4:11" ht="12.75">
      <c r="D88" s="2"/>
      <c r="E88" s="2"/>
      <c r="F88" s="2"/>
      <c r="G88" s="2"/>
      <c r="H88" s="2"/>
      <c r="I88" s="2"/>
      <c r="J88" s="2"/>
      <c r="K88" s="2"/>
    </row>
    <row r="89" spans="4:11" ht="12.75">
      <c r="D89" s="2"/>
      <c r="E89" s="2"/>
      <c r="F89" s="2"/>
      <c r="G89" s="2"/>
      <c r="H89" s="2"/>
      <c r="I89" s="2"/>
      <c r="J89" s="2"/>
      <c r="K89" s="2"/>
    </row>
    <row r="90" spans="4:11" ht="12.75">
      <c r="D90" s="2"/>
      <c r="E90" s="2"/>
      <c r="F90" s="2"/>
      <c r="G90" s="2"/>
      <c r="H90" s="2"/>
      <c r="I90" s="2"/>
      <c r="J90" s="2"/>
      <c r="K90" s="2"/>
    </row>
    <row r="91" spans="4:11" ht="12.75">
      <c r="D91" s="2"/>
      <c r="E91" s="2"/>
      <c r="F91" s="2"/>
      <c r="G91" s="2"/>
      <c r="H91" s="2"/>
      <c r="I91" s="2"/>
      <c r="J91" s="2"/>
      <c r="K91" s="2"/>
    </row>
    <row r="92" spans="4:11" ht="12.75">
      <c r="D92" s="2"/>
      <c r="E92" s="2"/>
      <c r="F92" s="2"/>
      <c r="G92" s="2"/>
      <c r="H92" s="2"/>
      <c r="I92" s="2"/>
      <c r="J92" s="2"/>
      <c r="K92" s="2"/>
    </row>
    <row r="93" spans="4:11" ht="12.75">
      <c r="D93" s="2"/>
      <c r="E93" s="2"/>
      <c r="F93" s="2"/>
      <c r="G93" s="2"/>
      <c r="H93" s="2"/>
      <c r="I93" s="2"/>
      <c r="J93" s="2"/>
      <c r="K93" s="2"/>
    </row>
    <row r="94" spans="4:11" ht="12.75">
      <c r="D94" s="2"/>
      <c r="E94" s="2"/>
      <c r="F94" s="2"/>
      <c r="G94" s="2"/>
      <c r="H94" s="2"/>
      <c r="I94" s="2"/>
      <c r="J94" s="2"/>
      <c r="K94" s="2"/>
    </row>
    <row r="95" spans="4:11" ht="12.75">
      <c r="D95" s="2"/>
      <c r="E95" s="2"/>
      <c r="F95" s="2"/>
      <c r="G95" s="2"/>
      <c r="H95" s="2"/>
      <c r="I95" s="2"/>
      <c r="J95" s="2"/>
      <c r="K95" s="2"/>
    </row>
    <row r="96" spans="4:11" ht="12.75">
      <c r="D96" s="2"/>
      <c r="E96" s="2"/>
      <c r="F96" s="2"/>
      <c r="G96" s="2"/>
      <c r="H96" s="2"/>
      <c r="I96" s="2"/>
      <c r="J96" s="2"/>
      <c r="K96" s="2"/>
    </row>
    <row r="97" spans="4:11" ht="12.75">
      <c r="D97" s="2"/>
      <c r="E97" s="2"/>
      <c r="F97" s="2"/>
      <c r="G97" s="2"/>
      <c r="H97" s="2"/>
      <c r="I97" s="2"/>
      <c r="J97" s="2"/>
      <c r="K97" s="2"/>
    </row>
    <row r="98" spans="4:11" ht="12.75">
      <c r="D98" s="2"/>
      <c r="E98" s="2"/>
      <c r="F98" s="2"/>
      <c r="G98" s="2"/>
      <c r="H98" s="2"/>
      <c r="I98" s="2"/>
      <c r="J98" s="2"/>
      <c r="K98" s="2"/>
    </row>
    <row r="99" spans="4:11" ht="12.75">
      <c r="D99" s="2"/>
      <c r="E99" s="2"/>
      <c r="F99" s="2"/>
      <c r="G99" s="2"/>
      <c r="H99" s="2"/>
      <c r="I99" s="2"/>
      <c r="J99" s="2"/>
      <c r="K99" s="2"/>
    </row>
    <row r="100" spans="4:11" ht="12.75">
      <c r="D100" s="2"/>
      <c r="E100" s="2"/>
      <c r="F100" s="2"/>
      <c r="G100" s="2"/>
      <c r="H100" s="2"/>
      <c r="I100" s="2"/>
      <c r="J100" s="2"/>
      <c r="K100" s="2"/>
    </row>
    <row r="101" spans="4:11" ht="12.75">
      <c r="D101" s="2"/>
      <c r="E101" s="2"/>
      <c r="F101" s="2"/>
      <c r="G101" s="2"/>
      <c r="H101" s="2"/>
      <c r="I101" s="2"/>
      <c r="J101" s="2"/>
      <c r="K101" s="2"/>
    </row>
    <row r="102" spans="4:11" ht="12.75">
      <c r="D102" s="2"/>
      <c r="E102" s="2"/>
      <c r="F102" s="2"/>
      <c r="G102" s="2"/>
      <c r="H102" s="2"/>
      <c r="I102" s="2"/>
      <c r="J102" s="2"/>
      <c r="K102" s="2"/>
    </row>
    <row r="103" spans="4:11" ht="12.75">
      <c r="D103" s="2"/>
      <c r="E103" s="2"/>
      <c r="F103" s="2"/>
      <c r="G103" s="2"/>
      <c r="H103" s="2"/>
      <c r="I103" s="2"/>
      <c r="J103" s="2"/>
      <c r="K103" s="2"/>
    </row>
    <row r="104" spans="4:11" ht="12.75">
      <c r="D104" s="2"/>
      <c r="E104" s="2"/>
      <c r="F104" s="2"/>
      <c r="G104" s="2"/>
      <c r="H104" s="2"/>
      <c r="I104" s="2"/>
      <c r="J104" s="2"/>
      <c r="K104" s="2"/>
    </row>
    <row r="105" spans="4:11" ht="12.75">
      <c r="D105" s="2"/>
      <c r="E105" s="2"/>
      <c r="F105" s="2"/>
      <c r="G105" s="2"/>
      <c r="H105" s="2"/>
      <c r="I105" s="2"/>
      <c r="J105" s="2"/>
      <c r="K105" s="2"/>
    </row>
    <row r="106" spans="4:11" ht="12.75">
      <c r="D106" s="2"/>
      <c r="E106" s="2"/>
      <c r="F106" s="2"/>
      <c r="G106" s="2"/>
      <c r="H106" s="2"/>
      <c r="I106" s="2"/>
      <c r="J106" s="2"/>
      <c r="K106" s="2"/>
    </row>
    <row r="107" spans="4:11" ht="12.75">
      <c r="D107" s="2"/>
      <c r="E107" s="2"/>
      <c r="F107" s="2"/>
      <c r="G107" s="2"/>
      <c r="H107" s="2"/>
      <c r="I107" s="2"/>
      <c r="J107" s="2"/>
      <c r="K107" s="2"/>
    </row>
    <row r="108" spans="4:11" ht="12.75">
      <c r="D108" s="2"/>
      <c r="E108" s="2"/>
      <c r="F108" s="2"/>
      <c r="G108" s="2"/>
      <c r="H108" s="2"/>
      <c r="I108" s="2"/>
      <c r="J108" s="2"/>
      <c r="K108" s="2"/>
    </row>
    <row r="109" spans="4:11" ht="12.75">
      <c r="D109" s="2"/>
      <c r="E109" s="2"/>
      <c r="F109" s="2"/>
      <c r="G109" s="2"/>
      <c r="H109" s="2"/>
      <c r="I109" s="2"/>
      <c r="J109" s="2"/>
      <c r="K109" s="2"/>
    </row>
    <row r="110" spans="4:11" ht="12.75">
      <c r="D110" s="2"/>
      <c r="E110" s="2"/>
      <c r="F110" s="2"/>
      <c r="G110" s="2"/>
      <c r="H110" s="2"/>
      <c r="I110" s="2"/>
      <c r="J110" s="2"/>
      <c r="K110" s="2"/>
    </row>
    <row r="111" spans="4:11" ht="12.75">
      <c r="D111" s="2"/>
      <c r="E111" s="2"/>
      <c r="F111" s="2"/>
      <c r="G111" s="2"/>
      <c r="H111" s="2"/>
      <c r="I111" s="2"/>
      <c r="J111" s="2"/>
      <c r="K111" s="2"/>
    </row>
    <row r="112" spans="4:11" ht="12.75">
      <c r="D112" s="2"/>
      <c r="E112" s="2"/>
      <c r="F112" s="2"/>
      <c r="G112" s="2"/>
      <c r="H112" s="2"/>
      <c r="I112" s="2"/>
      <c r="J112" s="2"/>
      <c r="K112" s="2"/>
    </row>
    <row r="113" spans="4:11" ht="12.75">
      <c r="D113" s="2"/>
      <c r="E113" s="2"/>
      <c r="F113" s="2"/>
      <c r="G113" s="2"/>
      <c r="H113" s="2"/>
      <c r="I113" s="2"/>
      <c r="J113" s="2"/>
      <c r="K113" s="2"/>
    </row>
    <row r="114" spans="4:11" ht="12.75">
      <c r="D114" s="2"/>
      <c r="E114" s="2"/>
      <c r="F114" s="2"/>
      <c r="G114" s="2"/>
      <c r="H114" s="2"/>
      <c r="I114" s="2"/>
      <c r="J114" s="2"/>
      <c r="K114" s="2"/>
    </row>
    <row r="115" spans="4:11" ht="12.75">
      <c r="D115" s="2"/>
      <c r="E115" s="2"/>
      <c r="F115" s="2"/>
      <c r="G115" s="2"/>
      <c r="H115" s="2"/>
      <c r="I115" s="2"/>
      <c r="J115" s="2"/>
      <c r="K115" s="2"/>
    </row>
    <row r="116" spans="4:11" ht="12.75">
      <c r="D116" s="2"/>
      <c r="E116" s="2"/>
      <c r="F116" s="2"/>
      <c r="G116" s="2"/>
      <c r="H116" s="2"/>
      <c r="I116" s="2"/>
      <c r="J116" s="2"/>
      <c r="K116" s="2"/>
    </row>
    <row r="117" spans="4:11" ht="12.75">
      <c r="D117" s="2"/>
      <c r="E117" s="2"/>
      <c r="F117" s="2"/>
      <c r="G117" s="2"/>
      <c r="H117" s="2"/>
      <c r="I117" s="2"/>
      <c r="J117" s="2"/>
      <c r="K117" s="2"/>
    </row>
    <row r="118" spans="4:11" ht="12.75">
      <c r="D118" s="2"/>
      <c r="E118" s="2"/>
      <c r="F118" s="2"/>
      <c r="G118" s="2"/>
      <c r="H118" s="2"/>
      <c r="I118" s="2"/>
      <c r="J118" s="2"/>
      <c r="K118" s="2"/>
    </row>
    <row r="119" spans="4:11" ht="12.75">
      <c r="D119" s="2"/>
      <c r="E119" s="2"/>
      <c r="F119" s="2"/>
      <c r="G119" s="2"/>
      <c r="H119" s="2"/>
      <c r="I119" s="2"/>
      <c r="J119" s="2"/>
      <c r="K119" s="2"/>
    </row>
    <row r="120" spans="4:11" ht="12.75">
      <c r="D120" s="2"/>
      <c r="E120" s="2"/>
      <c r="F120" s="2"/>
      <c r="G120" s="2"/>
      <c r="H120" s="2"/>
      <c r="I120" s="2"/>
      <c r="J120" s="2"/>
      <c r="K120" s="2"/>
    </row>
    <row r="121" spans="4:11" ht="12.75">
      <c r="D121" s="2"/>
      <c r="E121" s="2"/>
      <c r="F121" s="2"/>
      <c r="G121" s="2"/>
      <c r="H121" s="2"/>
      <c r="I121" s="2"/>
      <c r="J121" s="2"/>
      <c r="K121" s="2"/>
    </row>
    <row r="122" spans="4:11" ht="12.75">
      <c r="D122" s="2"/>
      <c r="E122" s="2"/>
      <c r="F122" s="2"/>
      <c r="G122" s="2"/>
      <c r="H122" s="2"/>
      <c r="I122" s="2"/>
      <c r="J122" s="2"/>
      <c r="K122" s="2"/>
    </row>
    <row r="123" spans="4:11" ht="12.75">
      <c r="D123" s="2"/>
      <c r="E123" s="2"/>
      <c r="F123" s="2"/>
      <c r="G123" s="2"/>
      <c r="H123" s="2"/>
      <c r="I123" s="2"/>
      <c r="J123" s="2"/>
      <c r="K123" s="2"/>
    </row>
    <row r="124" spans="4:11" ht="12.75">
      <c r="D124" s="2"/>
      <c r="E124" s="2"/>
      <c r="F124" s="2"/>
      <c r="G124" s="2"/>
      <c r="H124" s="2"/>
      <c r="I124" s="2"/>
      <c r="J124" s="2"/>
      <c r="K124" s="2"/>
    </row>
    <row r="125" spans="4:11" ht="12.75">
      <c r="D125" s="2"/>
      <c r="E125" s="2"/>
      <c r="F125" s="2"/>
      <c r="G125" s="2"/>
      <c r="H125" s="2"/>
      <c r="I125" s="2"/>
      <c r="J125" s="2"/>
      <c r="K125" s="2"/>
    </row>
    <row r="126" spans="4:11" ht="12.75">
      <c r="D126" s="2"/>
      <c r="E126" s="2"/>
      <c r="F126" s="2"/>
      <c r="G126" s="2"/>
      <c r="H126" s="2"/>
      <c r="I126" s="2"/>
      <c r="J126" s="2"/>
      <c r="K126" s="2"/>
    </row>
    <row r="127" spans="4:11" ht="12.75">
      <c r="D127" s="2"/>
      <c r="E127" s="2"/>
      <c r="F127" s="2"/>
      <c r="G127" s="2"/>
      <c r="H127" s="2"/>
      <c r="I127" s="2"/>
      <c r="J127" s="2"/>
      <c r="K127" s="2"/>
    </row>
    <row r="128" spans="4:11" ht="12.75">
      <c r="D128" s="2"/>
      <c r="E128" s="2"/>
      <c r="F128" s="2"/>
      <c r="G128" s="2"/>
      <c r="H128" s="2"/>
      <c r="I128" s="2"/>
      <c r="J128" s="2"/>
      <c r="K128" s="2"/>
    </row>
    <row r="129" spans="4:11" ht="12.75">
      <c r="D129" s="2"/>
      <c r="E129" s="2"/>
      <c r="F129" s="2"/>
      <c r="G129" s="2"/>
      <c r="H129" s="2"/>
      <c r="I129" s="2"/>
      <c r="J129" s="2"/>
      <c r="K129" s="2"/>
    </row>
    <row r="130" spans="4:11" ht="12.75">
      <c r="D130" s="2"/>
      <c r="E130" s="2"/>
      <c r="F130" s="2"/>
      <c r="G130" s="2"/>
      <c r="H130" s="2"/>
      <c r="I130" s="2"/>
      <c r="J130" s="2"/>
      <c r="K130" s="2"/>
    </row>
    <row r="131" spans="4:11" ht="12.75">
      <c r="D131" s="2"/>
      <c r="E131" s="2"/>
      <c r="F131" s="2"/>
      <c r="G131" s="2"/>
      <c r="H131" s="2"/>
      <c r="I131" s="2"/>
      <c r="J131" s="2"/>
      <c r="K131" s="2"/>
    </row>
    <row r="132" spans="4:11" ht="12.75">
      <c r="D132" s="2"/>
      <c r="E132" s="2"/>
      <c r="F132" s="2"/>
      <c r="G132" s="2"/>
      <c r="H132" s="2"/>
      <c r="I132" s="2"/>
      <c r="J132" s="2"/>
      <c r="K132" s="2"/>
    </row>
    <row r="133" spans="4:11" ht="12.75">
      <c r="D133" s="2"/>
      <c r="E133" s="2"/>
      <c r="F133" s="2"/>
      <c r="G133" s="2"/>
      <c r="H133" s="2"/>
      <c r="I133" s="2"/>
      <c r="J133" s="2"/>
      <c r="K133" s="2"/>
    </row>
    <row r="134" spans="4:11" ht="12.75">
      <c r="D134" s="2"/>
      <c r="E134" s="2"/>
      <c r="F134" s="2"/>
      <c r="G134" s="2"/>
      <c r="H134" s="2"/>
      <c r="I134" s="2"/>
      <c r="J134" s="2"/>
      <c r="K134" s="2"/>
    </row>
    <row r="135" spans="4:11" ht="12.75">
      <c r="D135" s="2"/>
      <c r="E135" s="2"/>
      <c r="F135" s="2"/>
      <c r="G135" s="2"/>
      <c r="H135" s="2"/>
      <c r="I135" s="2"/>
      <c r="J135" s="2"/>
      <c r="K135" s="2"/>
    </row>
    <row r="136" spans="4:11" ht="12.75">
      <c r="D136" s="2"/>
      <c r="E136" s="2"/>
      <c r="F136" s="2"/>
      <c r="G136" s="2"/>
      <c r="H136" s="2"/>
      <c r="I136" s="2"/>
      <c r="J136" s="2"/>
      <c r="K136" s="2"/>
    </row>
    <row r="137" spans="4:11" ht="12.75">
      <c r="D137" s="2"/>
      <c r="E137" s="2"/>
      <c r="F137" s="2"/>
      <c r="G137" s="2"/>
      <c r="H137" s="2"/>
      <c r="I137" s="2"/>
      <c r="J137" s="2"/>
      <c r="K137" s="2"/>
    </row>
    <row r="138" spans="4:11" ht="12.75">
      <c r="D138" s="2"/>
      <c r="E138" s="2"/>
      <c r="F138" s="2"/>
      <c r="G138" s="2"/>
      <c r="H138" s="2"/>
      <c r="I138" s="2"/>
      <c r="J138" s="2"/>
      <c r="K138" s="2"/>
    </row>
    <row r="139" spans="4:11" ht="12.75">
      <c r="D139" s="2"/>
      <c r="E139" s="2"/>
      <c r="F139" s="2"/>
      <c r="G139" s="2"/>
      <c r="H139" s="2"/>
      <c r="I139" s="2"/>
      <c r="J139" s="2"/>
      <c r="K139" s="2"/>
    </row>
    <row r="140" spans="4:11" ht="12.75">
      <c r="D140" s="2"/>
      <c r="E140" s="2"/>
      <c r="F140" s="2"/>
      <c r="G140" s="2"/>
      <c r="H140" s="2"/>
      <c r="I140" s="2"/>
      <c r="J140" s="2"/>
      <c r="K140" s="2"/>
    </row>
    <row r="141" spans="4:11" ht="12.75">
      <c r="D141" s="2"/>
      <c r="E141" s="2"/>
      <c r="F141" s="2"/>
      <c r="G141" s="2"/>
      <c r="H141" s="2"/>
      <c r="I141" s="2"/>
      <c r="J141" s="2"/>
      <c r="K141" s="2"/>
    </row>
    <row r="142" spans="4:11" ht="12.75">
      <c r="D142" s="2"/>
      <c r="E142" s="2"/>
      <c r="F142" s="2"/>
      <c r="G142" s="2"/>
      <c r="H142" s="2"/>
      <c r="I142" s="2"/>
      <c r="J142" s="2"/>
      <c r="K142" s="2"/>
    </row>
    <row r="143" spans="4:11" ht="12.75">
      <c r="D143" s="2"/>
      <c r="E143" s="2"/>
      <c r="F143" s="2"/>
      <c r="G143" s="2"/>
      <c r="H143" s="2"/>
      <c r="I143" s="2"/>
      <c r="J143" s="2"/>
      <c r="K143" s="2"/>
    </row>
    <row r="144" spans="4:11" ht="12.75">
      <c r="D144" s="2"/>
      <c r="E144" s="2"/>
      <c r="F144" s="2"/>
      <c r="G144" s="2"/>
      <c r="H144" s="2"/>
      <c r="I144" s="2"/>
      <c r="J144" s="2"/>
      <c r="K144" s="2"/>
    </row>
    <row r="145" spans="4:11" ht="12.75">
      <c r="D145" s="2"/>
      <c r="E145" s="2"/>
      <c r="F145" s="2"/>
      <c r="G145" s="2"/>
      <c r="H145" s="2"/>
      <c r="I145" s="2"/>
      <c r="J145" s="2"/>
      <c r="K145" s="2"/>
    </row>
    <row r="146" spans="4:11" ht="12.75">
      <c r="D146" s="2"/>
      <c r="E146" s="2"/>
      <c r="F146" s="2"/>
      <c r="G146" s="2"/>
      <c r="H146" s="2"/>
      <c r="I146" s="2"/>
      <c r="J146" s="2"/>
      <c r="K146" s="2"/>
    </row>
    <row r="147" spans="4:11" ht="12.75">
      <c r="D147" s="2"/>
      <c r="E147" s="2"/>
      <c r="F147" s="2"/>
      <c r="G147" s="2"/>
      <c r="H147" s="2"/>
      <c r="I147" s="2"/>
      <c r="J147" s="2"/>
      <c r="K147" s="2"/>
    </row>
    <row r="148" spans="4:11" ht="12.75">
      <c r="D148" s="2"/>
      <c r="E148" s="2"/>
      <c r="F148" s="2"/>
      <c r="G148" s="2"/>
      <c r="H148" s="2"/>
      <c r="I148" s="2"/>
      <c r="J148" s="2"/>
      <c r="K148" s="2"/>
    </row>
    <row r="149" spans="4:11" ht="12.75">
      <c r="D149" s="2"/>
      <c r="E149" s="2"/>
      <c r="F149" s="2"/>
      <c r="G149" s="2"/>
      <c r="H149" s="2"/>
      <c r="I149" s="2"/>
      <c r="J149" s="2"/>
      <c r="K149" s="2"/>
    </row>
    <row r="150" spans="4:11" ht="12.75">
      <c r="D150" s="2"/>
      <c r="E150" s="2"/>
      <c r="F150" s="2"/>
      <c r="G150" s="2"/>
      <c r="H150" s="2"/>
      <c r="I150" s="2"/>
      <c r="J150" s="2"/>
      <c r="K150" s="2"/>
    </row>
    <row r="151" spans="4:11" ht="12.75">
      <c r="D151" s="2"/>
      <c r="E151" s="2"/>
      <c r="F151" s="2"/>
      <c r="G151" s="2"/>
      <c r="H151" s="2"/>
      <c r="I151" s="2"/>
      <c r="J151" s="2"/>
      <c r="K151" s="2"/>
    </row>
    <row r="152" spans="4:11" ht="12.75">
      <c r="D152" s="2"/>
      <c r="E152" s="2"/>
      <c r="F152" s="2"/>
      <c r="G152" s="2"/>
      <c r="H152" s="2"/>
      <c r="I152" s="2"/>
      <c r="J152" s="2"/>
      <c r="K152" s="2"/>
    </row>
    <row r="153" spans="4:11" ht="12.75">
      <c r="D153" s="2"/>
      <c r="E153" s="2"/>
      <c r="F153" s="2"/>
      <c r="G153" s="2"/>
      <c r="H153" s="2"/>
      <c r="I153" s="2"/>
      <c r="J153" s="2"/>
      <c r="K153" s="2"/>
    </row>
    <row r="154" spans="4:11" ht="12.75">
      <c r="D154" s="2"/>
      <c r="E154" s="2"/>
      <c r="F154" s="2"/>
      <c r="G154" s="2"/>
      <c r="H154" s="2"/>
      <c r="I154" s="2"/>
      <c r="J154" s="2"/>
      <c r="K154" s="2"/>
    </row>
    <row r="155" spans="4:11" ht="12.75">
      <c r="D155" s="2"/>
      <c r="E155" s="2"/>
      <c r="F155" s="2"/>
      <c r="G155" s="2"/>
      <c r="H155" s="2"/>
      <c r="I155" s="2"/>
      <c r="J155" s="2"/>
      <c r="K155" s="2"/>
    </row>
    <row r="156" spans="4:11" ht="12.75">
      <c r="D156" s="2"/>
      <c r="E156" s="2"/>
      <c r="F156" s="2"/>
      <c r="G156" s="2"/>
      <c r="H156" s="2"/>
      <c r="I156" s="2"/>
      <c r="J156" s="2"/>
      <c r="K156" s="2"/>
    </row>
    <row r="157" spans="4:11" ht="12.75">
      <c r="D157" s="2"/>
      <c r="E157" s="2"/>
      <c r="F157" s="2"/>
      <c r="G157" s="2"/>
      <c r="H157" s="2"/>
      <c r="I157" s="2"/>
      <c r="J157" s="2"/>
      <c r="K157" s="2"/>
    </row>
    <row r="158" spans="4:11" ht="12.75">
      <c r="D158" s="2"/>
      <c r="E158" s="2"/>
      <c r="F158" s="2"/>
      <c r="G158" s="2"/>
      <c r="H158" s="2"/>
      <c r="I158" s="2"/>
      <c r="J158" s="2"/>
      <c r="K158" s="2"/>
    </row>
    <row r="159" spans="4:11" ht="12.75">
      <c r="D159" s="2"/>
      <c r="E159" s="2"/>
      <c r="F159" s="2"/>
      <c r="G159" s="2"/>
      <c r="H159" s="2"/>
      <c r="I159" s="2"/>
      <c r="J159" s="2"/>
      <c r="K159" s="2"/>
    </row>
    <row r="160" spans="4:11" ht="12.75">
      <c r="D160" s="2"/>
      <c r="E160" s="2"/>
      <c r="F160" s="2"/>
      <c r="G160" s="2"/>
      <c r="H160" s="2"/>
      <c r="I160" s="2"/>
      <c r="J160" s="2"/>
      <c r="K160" s="2"/>
    </row>
    <row r="161" spans="4:11" ht="12.75">
      <c r="D161" s="2"/>
      <c r="E161" s="2"/>
      <c r="F161" s="2"/>
      <c r="G161" s="2"/>
      <c r="H161" s="2"/>
      <c r="I161" s="2"/>
      <c r="J161" s="2"/>
      <c r="K161" s="2"/>
    </row>
    <row r="162" spans="4:11" ht="12.75">
      <c r="D162" s="2"/>
      <c r="E162" s="2"/>
      <c r="F162" s="2"/>
      <c r="G162" s="2"/>
      <c r="H162" s="2"/>
      <c r="I162" s="2"/>
      <c r="J162" s="2"/>
      <c r="K162" s="2"/>
    </row>
    <row r="163" spans="4:11" ht="12.75">
      <c r="D163" s="2"/>
      <c r="E163" s="2"/>
      <c r="F163" s="2"/>
      <c r="G163" s="2"/>
      <c r="H163" s="2"/>
      <c r="I163" s="2"/>
      <c r="J163" s="2"/>
      <c r="K163" s="2"/>
    </row>
    <row r="164" spans="4:11" ht="12.75">
      <c r="D164" s="2"/>
      <c r="E164" s="2"/>
      <c r="F164" s="2"/>
      <c r="G164" s="2"/>
      <c r="H164" s="2"/>
      <c r="I164" s="2"/>
      <c r="J164" s="2"/>
      <c r="K164" s="2"/>
    </row>
    <row r="165" spans="4:11" ht="12.75">
      <c r="D165" s="2"/>
      <c r="E165" s="2"/>
      <c r="F165" s="2"/>
      <c r="G165" s="2"/>
      <c r="H165" s="2"/>
      <c r="I165" s="2"/>
      <c r="J165" s="2"/>
      <c r="K165" s="2"/>
    </row>
    <row r="166" spans="4:11" ht="12.75">
      <c r="D166" s="2"/>
      <c r="E166" s="2"/>
      <c r="F166" s="2"/>
      <c r="G166" s="2"/>
      <c r="H166" s="2"/>
      <c r="I166" s="2"/>
      <c r="J166" s="2"/>
      <c r="K166" s="2"/>
    </row>
    <row r="167" spans="4:11" ht="12.75">
      <c r="D167" s="2"/>
      <c r="E167" s="2"/>
      <c r="F167" s="2"/>
      <c r="G167" s="2"/>
      <c r="H167" s="2"/>
      <c r="I167" s="2"/>
      <c r="J167" s="2"/>
      <c r="K167" s="2"/>
    </row>
    <row r="168" spans="4:11" ht="12.75">
      <c r="D168" s="2"/>
      <c r="E168" s="2"/>
      <c r="F168" s="2"/>
      <c r="G168" s="2"/>
      <c r="H168" s="2"/>
      <c r="I168" s="2"/>
      <c r="J168" s="2"/>
      <c r="K168" s="2"/>
    </row>
    <row r="169" spans="4:11" ht="12.75">
      <c r="D169" s="2"/>
      <c r="E169" s="2"/>
      <c r="F169" s="2"/>
      <c r="G169" s="2"/>
      <c r="H169" s="2"/>
      <c r="I169" s="2"/>
      <c r="J169" s="2"/>
      <c r="K169" s="2"/>
    </row>
    <row r="170" spans="4:11" ht="12.75">
      <c r="D170" s="2"/>
      <c r="E170" s="2"/>
      <c r="F170" s="2"/>
      <c r="G170" s="2"/>
      <c r="H170" s="2"/>
      <c r="I170" s="2"/>
      <c r="J170" s="2"/>
      <c r="K170" s="2"/>
    </row>
    <row r="171" spans="4:11" ht="12.75">
      <c r="D171" s="2"/>
      <c r="E171" s="2"/>
      <c r="F171" s="2"/>
      <c r="G171" s="2"/>
      <c r="H171" s="2"/>
      <c r="I171" s="2"/>
      <c r="J171" s="2"/>
      <c r="K171" s="2"/>
    </row>
    <row r="172" spans="4:11" ht="12.75">
      <c r="D172" s="2"/>
      <c r="E172" s="2"/>
      <c r="F172" s="2"/>
      <c r="G172" s="2"/>
      <c r="H172" s="2"/>
      <c r="I172" s="2"/>
      <c r="J172" s="2"/>
      <c r="K172" s="2"/>
    </row>
    <row r="173" spans="4:11" ht="12.75">
      <c r="D173" s="2"/>
      <c r="E173" s="2"/>
      <c r="F173" s="2"/>
      <c r="G173" s="2"/>
      <c r="H173" s="2"/>
      <c r="I173" s="2"/>
      <c r="J173" s="2"/>
      <c r="K173" s="2"/>
    </row>
    <row r="174" spans="4:11" ht="12.75">
      <c r="D174" s="2"/>
      <c r="E174" s="2"/>
      <c r="F174" s="2"/>
      <c r="G174" s="2"/>
      <c r="H174" s="2"/>
      <c r="I174" s="2"/>
      <c r="J174" s="2"/>
      <c r="K174" s="2"/>
    </row>
    <row r="175" spans="4:11" ht="12.75">
      <c r="D175" s="2"/>
      <c r="E175" s="2"/>
      <c r="F175" s="2"/>
      <c r="G175" s="2"/>
      <c r="H175" s="2"/>
      <c r="I175" s="2"/>
      <c r="J175" s="2"/>
      <c r="K175" s="2"/>
    </row>
    <row r="176" spans="4:11" ht="12.75">
      <c r="D176" s="2"/>
      <c r="E176" s="2"/>
      <c r="F176" s="2"/>
      <c r="G176" s="2"/>
      <c r="H176" s="2"/>
      <c r="I176" s="2"/>
      <c r="J176" s="2"/>
      <c r="K176" s="2"/>
    </row>
    <row r="177" spans="4:11" ht="12.75">
      <c r="D177" s="2"/>
      <c r="E177" s="2"/>
      <c r="F177" s="2"/>
      <c r="G177" s="2"/>
      <c r="H177" s="2"/>
      <c r="I177" s="2"/>
      <c r="J177" s="2"/>
      <c r="K177" s="2"/>
    </row>
    <row r="178" spans="4:11" ht="12.75">
      <c r="D178" s="2"/>
      <c r="E178" s="2"/>
      <c r="F178" s="2"/>
      <c r="G178" s="2"/>
      <c r="H178" s="2"/>
      <c r="I178" s="2"/>
      <c r="J178" s="2"/>
      <c r="K178" s="2"/>
    </row>
    <row r="179" spans="4:11" ht="12.75">
      <c r="D179" s="2"/>
      <c r="E179" s="2"/>
      <c r="F179" s="2"/>
      <c r="G179" s="2"/>
      <c r="H179" s="2"/>
      <c r="I179" s="2"/>
      <c r="J179" s="2"/>
      <c r="K179" s="2"/>
    </row>
    <row r="180" spans="4:11" ht="12.75">
      <c r="D180" s="2"/>
      <c r="E180" s="2"/>
      <c r="F180" s="2"/>
      <c r="G180" s="2"/>
      <c r="H180" s="2"/>
      <c r="I180" s="2"/>
      <c r="J180" s="2"/>
      <c r="K180" s="2"/>
    </row>
    <row r="181" spans="4:11" ht="12.75">
      <c r="D181" s="2"/>
      <c r="E181" s="2"/>
      <c r="F181" s="2"/>
      <c r="G181" s="2"/>
      <c r="H181" s="2"/>
      <c r="I181" s="2"/>
      <c r="J181" s="2"/>
      <c r="K181" s="2"/>
    </row>
    <row r="182" spans="4:11" ht="12.75">
      <c r="D182" s="2"/>
      <c r="E182" s="2"/>
      <c r="F182" s="2"/>
      <c r="G182" s="2"/>
      <c r="H182" s="2"/>
      <c r="I182" s="2"/>
      <c r="J182" s="2"/>
      <c r="K182" s="2"/>
    </row>
    <row r="183" spans="4:11" ht="12.75">
      <c r="D183" s="2"/>
      <c r="E183" s="2"/>
      <c r="F183" s="2"/>
      <c r="G183" s="2"/>
      <c r="H183" s="2"/>
      <c r="I183" s="2"/>
      <c r="J183" s="2"/>
      <c r="K183" s="2"/>
    </row>
    <row r="184" spans="4:11" ht="12.75">
      <c r="D184" s="2"/>
      <c r="E184" s="2"/>
      <c r="F184" s="2"/>
      <c r="G184" s="2"/>
      <c r="H184" s="2"/>
      <c r="I184" s="2"/>
      <c r="J184" s="2"/>
      <c r="K184" s="2"/>
    </row>
    <row r="185" spans="4:11" ht="12.75">
      <c r="D185" s="2"/>
      <c r="E185" s="2"/>
      <c r="F185" s="2"/>
      <c r="G185" s="2"/>
      <c r="H185" s="2"/>
      <c r="I185" s="2"/>
      <c r="J185" s="2"/>
      <c r="K185" s="2"/>
    </row>
    <row r="186" spans="4:11" ht="12.75">
      <c r="D186" s="2"/>
      <c r="E186" s="2"/>
      <c r="F186" s="2"/>
      <c r="G186" s="2"/>
      <c r="H186" s="2"/>
      <c r="I186" s="2"/>
      <c r="J186" s="2"/>
      <c r="K186" s="2"/>
    </row>
    <row r="187" spans="4:11" ht="12.75">
      <c r="D187" s="2"/>
      <c r="E187" s="2"/>
      <c r="F187" s="2"/>
      <c r="G187" s="2"/>
      <c r="H187" s="2"/>
      <c r="I187" s="2"/>
      <c r="J187" s="2"/>
      <c r="K187" s="2"/>
    </row>
    <row r="188" spans="4:11" ht="12.75">
      <c r="D188" s="2"/>
      <c r="E188" s="2"/>
      <c r="F188" s="2"/>
      <c r="G188" s="2"/>
      <c r="H188" s="2"/>
      <c r="I188" s="2"/>
      <c r="J188" s="2"/>
      <c r="K188" s="2"/>
    </row>
    <row r="189" spans="4:11" ht="12.75">
      <c r="D189" s="2"/>
      <c r="E189" s="2"/>
      <c r="F189" s="2"/>
      <c r="G189" s="2"/>
      <c r="H189" s="2"/>
      <c r="I189" s="2"/>
      <c r="J189" s="2"/>
      <c r="K189" s="2"/>
    </row>
    <row r="190" spans="4:11" ht="12.75">
      <c r="D190" s="2"/>
      <c r="E190" s="2"/>
      <c r="F190" s="2"/>
      <c r="G190" s="2"/>
      <c r="H190" s="2"/>
      <c r="I190" s="2"/>
      <c r="J190" s="2"/>
      <c r="K190" s="2"/>
    </row>
    <row r="191" spans="4:11" ht="12.75">
      <c r="D191" s="2"/>
      <c r="E191" s="2"/>
      <c r="F191" s="2"/>
      <c r="G191" s="2"/>
      <c r="H191" s="2"/>
      <c r="I191" s="2"/>
      <c r="J191" s="2"/>
      <c r="K191" s="2"/>
    </row>
    <row r="192" spans="4:11" ht="12.75">
      <c r="D192" s="2"/>
      <c r="E192" s="2"/>
      <c r="F192" s="2"/>
      <c r="G192" s="2"/>
      <c r="H192" s="2"/>
      <c r="I192" s="2"/>
      <c r="J192" s="2"/>
      <c r="K192" s="2"/>
    </row>
    <row r="193" spans="4:11" ht="12.75">
      <c r="D193" s="2"/>
      <c r="E193" s="2"/>
      <c r="F193" s="2"/>
      <c r="G193" s="2"/>
      <c r="H193" s="2"/>
      <c r="I193" s="2"/>
      <c r="J193" s="2"/>
      <c r="K193" s="2"/>
    </row>
    <row r="194" spans="4:11" ht="12.75">
      <c r="D194" s="2"/>
      <c r="E194" s="2"/>
      <c r="F194" s="2"/>
      <c r="G194" s="2"/>
      <c r="H194" s="2"/>
      <c r="I194" s="2"/>
      <c r="J194" s="2"/>
      <c r="K194" s="2"/>
    </row>
    <row r="195" spans="4:11" ht="12.75">
      <c r="D195" s="2"/>
      <c r="E195" s="2"/>
      <c r="F195" s="2"/>
      <c r="G195" s="2"/>
      <c r="H195" s="2"/>
      <c r="I195" s="2"/>
      <c r="J195" s="2"/>
      <c r="K195" s="2"/>
    </row>
    <row r="196" spans="4:11" ht="12.75">
      <c r="D196" s="2"/>
      <c r="E196" s="2"/>
      <c r="F196" s="2"/>
      <c r="G196" s="2"/>
      <c r="H196" s="2"/>
      <c r="I196" s="2"/>
      <c r="J196" s="2"/>
      <c r="K196" s="2"/>
    </row>
    <row r="197" spans="4:11" ht="12.75">
      <c r="D197" s="2"/>
      <c r="E197" s="2"/>
      <c r="F197" s="2"/>
      <c r="G197" s="2"/>
      <c r="H197" s="2"/>
      <c r="I197" s="2"/>
      <c r="J197" s="2"/>
      <c r="K197" s="2"/>
    </row>
    <row r="198" spans="4:11" ht="12.75">
      <c r="D198" s="2"/>
      <c r="E198" s="2"/>
      <c r="F198" s="2"/>
      <c r="G198" s="2"/>
      <c r="H198" s="2"/>
      <c r="I198" s="2"/>
      <c r="J198" s="2"/>
      <c r="K198" s="2"/>
    </row>
    <row r="199" spans="4:11" ht="12.75">
      <c r="D199" s="2"/>
      <c r="E199" s="2"/>
      <c r="F199" s="2"/>
      <c r="G199" s="2"/>
      <c r="H199" s="2"/>
      <c r="I199" s="2"/>
      <c r="J199" s="2"/>
      <c r="K199" s="2"/>
    </row>
    <row r="200" spans="4:11" ht="12.75">
      <c r="D200" s="2"/>
      <c r="E200" s="2"/>
      <c r="F200" s="2"/>
      <c r="G200" s="2"/>
      <c r="H200" s="2"/>
      <c r="I200" s="2"/>
      <c r="J200" s="2"/>
      <c r="K200" s="2"/>
    </row>
    <row r="201" spans="4:11" ht="12.75">
      <c r="D201" s="2"/>
      <c r="E201" s="2"/>
      <c r="F201" s="2"/>
      <c r="G201" s="2"/>
      <c r="H201" s="2"/>
      <c r="I201" s="2"/>
      <c r="J201" s="2"/>
      <c r="K201" s="2"/>
    </row>
    <row r="202" spans="4:11" ht="12.75">
      <c r="D202" s="2"/>
      <c r="E202" s="2"/>
      <c r="F202" s="2"/>
      <c r="G202" s="2"/>
      <c r="H202" s="2"/>
      <c r="I202" s="2"/>
      <c r="J202" s="2"/>
      <c r="K202" s="2"/>
    </row>
    <row r="203" spans="4:11" ht="12.75">
      <c r="D203" s="2"/>
      <c r="E203" s="2"/>
      <c r="F203" s="2"/>
      <c r="G203" s="2"/>
      <c r="H203" s="2"/>
      <c r="I203" s="2"/>
      <c r="J203" s="2"/>
      <c r="K203" s="2"/>
    </row>
    <row r="204" spans="4:11" ht="12.75">
      <c r="D204" s="2"/>
      <c r="E204" s="2"/>
      <c r="F204" s="2"/>
      <c r="G204" s="2"/>
      <c r="H204" s="2"/>
      <c r="I204" s="2"/>
      <c r="J204" s="2"/>
      <c r="K204" s="2"/>
    </row>
    <row r="205" spans="4:11" ht="12.75">
      <c r="D205" s="2"/>
      <c r="E205" s="2"/>
      <c r="F205" s="2"/>
      <c r="G205" s="2"/>
      <c r="H205" s="2"/>
      <c r="I205" s="2"/>
      <c r="J205" s="2"/>
      <c r="K205" s="2"/>
    </row>
    <row r="206" spans="4:11" ht="12.75">
      <c r="D206" s="2"/>
      <c r="E206" s="2"/>
      <c r="F206" s="2"/>
      <c r="G206" s="2"/>
      <c r="H206" s="2"/>
      <c r="I206" s="2"/>
      <c r="J206" s="2"/>
      <c r="K206" s="2"/>
    </row>
    <row r="207" spans="4:11" ht="12.75">
      <c r="D207" s="2"/>
      <c r="E207" s="2"/>
      <c r="F207" s="2"/>
      <c r="G207" s="2"/>
      <c r="H207" s="2"/>
      <c r="I207" s="2"/>
      <c r="J207" s="2"/>
      <c r="K207" s="2"/>
    </row>
    <row r="208" spans="4:11" ht="12.75">
      <c r="D208" s="2"/>
      <c r="E208" s="2"/>
      <c r="F208" s="2"/>
      <c r="G208" s="2"/>
      <c r="H208" s="2"/>
      <c r="I208" s="2"/>
      <c r="J208" s="2"/>
      <c r="K208" s="2"/>
    </row>
    <row r="209" spans="4:11" ht="12.75">
      <c r="D209" s="2"/>
      <c r="E209" s="2"/>
      <c r="F209" s="2"/>
      <c r="G209" s="2"/>
      <c r="H209" s="2"/>
      <c r="I209" s="2"/>
      <c r="J209" s="2"/>
      <c r="K209" s="2"/>
    </row>
    <row r="210" spans="4:11" ht="12.75">
      <c r="D210" s="2"/>
      <c r="E210" s="2"/>
      <c r="F210" s="2"/>
      <c r="G210" s="2"/>
      <c r="H210" s="2"/>
      <c r="I210" s="2"/>
      <c r="J210" s="2"/>
      <c r="K210" s="2"/>
    </row>
    <row r="211" spans="4:11" ht="12.75">
      <c r="D211" s="2"/>
      <c r="E211" s="2"/>
      <c r="F211" s="2"/>
      <c r="G211" s="2"/>
      <c r="H211" s="2"/>
      <c r="I211" s="2"/>
      <c r="J211" s="2"/>
      <c r="K211" s="2"/>
    </row>
    <row r="212" spans="4:11" ht="12.75">
      <c r="D212" s="2"/>
      <c r="E212" s="2"/>
      <c r="F212" s="2"/>
      <c r="G212" s="2"/>
      <c r="H212" s="2"/>
      <c r="I212" s="2"/>
      <c r="J212" s="2"/>
      <c r="K212" s="2"/>
    </row>
    <row r="213" spans="4:11" ht="12.75">
      <c r="D213" s="2"/>
      <c r="E213" s="2"/>
      <c r="F213" s="2"/>
      <c r="G213" s="2"/>
      <c r="H213" s="2"/>
      <c r="I213" s="2"/>
      <c r="J213" s="2"/>
      <c r="K213" s="2"/>
    </row>
    <row r="214" spans="4:11" ht="12.75">
      <c r="D214" s="2"/>
      <c r="E214" s="2"/>
      <c r="F214" s="2"/>
      <c r="G214" s="2"/>
      <c r="H214" s="2"/>
      <c r="I214" s="2"/>
      <c r="J214" s="2"/>
      <c r="K214" s="2"/>
    </row>
    <row r="215" spans="4:11" ht="12.75">
      <c r="D215" s="2"/>
      <c r="E215" s="2"/>
      <c r="F215" s="2"/>
      <c r="G215" s="2"/>
      <c r="H215" s="2"/>
      <c r="I215" s="2"/>
      <c r="J215" s="2"/>
      <c r="K215" s="2"/>
    </row>
    <row r="216" spans="4:11" ht="12.75">
      <c r="D216" s="2"/>
      <c r="E216" s="2"/>
      <c r="F216" s="2"/>
      <c r="G216" s="2"/>
      <c r="H216" s="2"/>
      <c r="I216" s="2"/>
      <c r="J216" s="2"/>
      <c r="K216" s="2"/>
    </row>
    <row r="217" spans="4:11" ht="12.75">
      <c r="D217" s="2"/>
      <c r="E217" s="2"/>
      <c r="F217" s="2"/>
      <c r="G217" s="2"/>
      <c r="H217" s="2"/>
      <c r="I217" s="2"/>
      <c r="J217" s="2"/>
      <c r="K217" s="2"/>
    </row>
    <row r="218" spans="4:11" ht="12.75">
      <c r="D218" s="2"/>
      <c r="E218" s="2"/>
      <c r="F218" s="2"/>
      <c r="G218" s="2"/>
      <c r="H218" s="2"/>
      <c r="I218" s="2"/>
      <c r="J218" s="2"/>
      <c r="K218" s="2"/>
    </row>
    <row r="219" spans="6:11" ht="12.75">
      <c r="F219" s="2"/>
      <c r="G219" s="2"/>
      <c r="H219" s="2"/>
      <c r="I219" s="2"/>
      <c r="J219" s="2"/>
      <c r="K219" s="2"/>
    </row>
    <row r="220" spans="6:11" ht="12.75">
      <c r="F220" s="2"/>
      <c r="G220" s="2"/>
      <c r="H220" s="2"/>
      <c r="I220" s="2"/>
      <c r="J220" s="2"/>
      <c r="K220" s="2"/>
    </row>
    <row r="221" spans="6:11" ht="12.75">
      <c r="F221" s="2"/>
      <c r="G221" s="2"/>
      <c r="H221" s="2"/>
      <c r="I221" s="2"/>
      <c r="J221" s="2"/>
      <c r="K221" s="2"/>
    </row>
    <row r="222" spans="6:11" ht="12.75">
      <c r="F222" s="2"/>
      <c r="G222" s="2"/>
      <c r="H222" s="2"/>
      <c r="I222" s="2"/>
      <c r="J222" s="2"/>
      <c r="K222" s="2"/>
    </row>
    <row r="223" spans="6:11" ht="12.75">
      <c r="F223" s="2"/>
      <c r="G223" s="2"/>
      <c r="H223" s="2"/>
      <c r="I223" s="2"/>
      <c r="J223" s="2"/>
      <c r="K223" s="2"/>
    </row>
    <row r="224" spans="6:11" ht="12.75">
      <c r="F224" s="2"/>
      <c r="G224" s="2"/>
      <c r="H224" s="2"/>
      <c r="I224" s="2"/>
      <c r="J224" s="2"/>
      <c r="K224" s="2"/>
    </row>
    <row r="225" spans="6:11" ht="12.75">
      <c r="F225" s="2"/>
      <c r="G225" s="2"/>
      <c r="H225" s="2"/>
      <c r="I225" s="2"/>
      <c r="J225" s="2"/>
      <c r="K225" s="2"/>
    </row>
    <row r="226" spans="6:11" ht="12.75">
      <c r="F226" s="2"/>
      <c r="G226" s="2"/>
      <c r="H226" s="2"/>
      <c r="I226" s="2"/>
      <c r="J226" s="2"/>
      <c r="K226" s="2"/>
    </row>
    <row r="227" spans="6:11" ht="12.75">
      <c r="F227" s="2"/>
      <c r="G227" s="2"/>
      <c r="H227" s="2"/>
      <c r="I227" s="2"/>
      <c r="J227" s="2"/>
      <c r="K227" s="2"/>
    </row>
    <row r="228" spans="6:11" ht="12.75">
      <c r="F228" s="2"/>
      <c r="G228" s="2"/>
      <c r="H228" s="2"/>
      <c r="I228" s="2"/>
      <c r="J228" s="2"/>
      <c r="K228" s="2"/>
    </row>
    <row r="229" spans="6:11" ht="12.75">
      <c r="F229" s="2"/>
      <c r="G229" s="2"/>
      <c r="H229" s="2"/>
      <c r="I229" s="2"/>
      <c r="J229" s="2"/>
      <c r="K229" s="2"/>
    </row>
    <row r="230" spans="6:11" ht="12.75">
      <c r="F230" s="2"/>
      <c r="G230" s="2"/>
      <c r="H230" s="2"/>
      <c r="I230" s="2"/>
      <c r="J230" s="2"/>
      <c r="K230" s="2"/>
    </row>
  </sheetData>
  <mergeCells count="6">
    <mergeCell ref="B27:B30"/>
    <mergeCell ref="B20:B22"/>
    <mergeCell ref="A3:K3"/>
    <mergeCell ref="B11:B15"/>
    <mergeCell ref="B16:B19"/>
    <mergeCell ref="B23:B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11.7109375" style="1" customWidth="1"/>
    <col min="2" max="2" width="9.7109375" style="1" customWidth="1"/>
    <col min="3" max="3" width="8.7109375" style="1" customWidth="1"/>
    <col min="4" max="6" width="11.7109375" style="1" customWidth="1"/>
    <col min="7" max="12" width="10.7109375" style="1" customWidth="1"/>
    <col min="13" max="16384" width="11.421875" style="1" customWidth="1"/>
  </cols>
  <sheetData>
    <row r="1" spans="3:7" ht="12.75">
      <c r="C1" s="2"/>
      <c r="D1" s="3"/>
      <c r="G1" s="117"/>
    </row>
    <row r="2" ht="13.5" thickBot="1"/>
    <row r="3" spans="1:12" ht="39.75" customHeight="1" thickTop="1">
      <c r="A3" s="123" t="s">
        <v>139</v>
      </c>
      <c r="B3" s="135"/>
      <c r="C3" s="135"/>
      <c r="D3" s="136"/>
      <c r="E3" s="136"/>
      <c r="F3" s="136"/>
      <c r="G3" s="137"/>
      <c r="H3" s="137"/>
      <c r="I3" s="137"/>
      <c r="J3" s="137"/>
      <c r="K3" s="137"/>
      <c r="L3" s="138"/>
    </row>
    <row r="4" spans="1:12" ht="9.75" customHeight="1">
      <c r="A4" s="4"/>
      <c r="B4" s="5"/>
      <c r="C4" s="5"/>
      <c r="D4" s="6"/>
      <c r="E4" s="6"/>
      <c r="F4" s="6"/>
      <c r="G4" s="7"/>
      <c r="H4" s="7"/>
      <c r="I4" s="7"/>
      <c r="J4" s="7"/>
      <c r="K4" s="7"/>
      <c r="L4" s="8"/>
    </row>
    <row r="5" spans="1:26" ht="60" customHeight="1">
      <c r="A5" s="9" t="s">
        <v>0</v>
      </c>
      <c r="B5" s="10"/>
      <c r="C5" s="10" t="s">
        <v>1</v>
      </c>
      <c r="D5" s="11" t="s">
        <v>2</v>
      </c>
      <c r="E5" s="12" t="s">
        <v>135</v>
      </c>
      <c r="F5" s="12" t="s">
        <v>136</v>
      </c>
      <c r="G5" s="12" t="s">
        <v>4</v>
      </c>
      <c r="H5" s="12" t="s">
        <v>61</v>
      </c>
      <c r="I5" s="12" t="s">
        <v>70</v>
      </c>
      <c r="J5" s="12" t="s">
        <v>62</v>
      </c>
      <c r="K5" s="12" t="s">
        <v>71</v>
      </c>
      <c r="L5" s="13" t="s">
        <v>7</v>
      </c>
      <c r="N5" s="12" t="s">
        <v>72</v>
      </c>
      <c r="O5" s="12" t="s">
        <v>73</v>
      </c>
      <c r="P5" s="12" t="s">
        <v>74</v>
      </c>
      <c r="Q5" s="12" t="s">
        <v>107</v>
      </c>
      <c r="R5" s="12" t="s">
        <v>106</v>
      </c>
      <c r="S5" s="12" t="s">
        <v>75</v>
      </c>
      <c r="T5" s="12" t="s">
        <v>76</v>
      </c>
      <c r="U5" s="12" t="s">
        <v>77</v>
      </c>
      <c r="V5" s="12" t="s">
        <v>78</v>
      </c>
      <c r="W5" s="12" t="s">
        <v>79</v>
      </c>
      <c r="X5" s="12" t="s">
        <v>80</v>
      </c>
      <c r="Y5" s="12" t="s">
        <v>81</v>
      </c>
      <c r="Z5" s="12" t="s">
        <v>110</v>
      </c>
    </row>
    <row r="6" spans="1:26" ht="1.5" customHeight="1">
      <c r="A6" s="14"/>
      <c r="B6" s="15"/>
      <c r="C6" s="15" t="s">
        <v>8</v>
      </c>
      <c r="D6" s="16" t="s">
        <v>2</v>
      </c>
      <c r="E6" s="5" t="s">
        <v>137</v>
      </c>
      <c r="F6" s="5" t="s">
        <v>138</v>
      </c>
      <c r="G6" s="7" t="s">
        <v>64</v>
      </c>
      <c r="H6" s="7" t="s">
        <v>65</v>
      </c>
      <c r="I6" s="7" t="s">
        <v>134</v>
      </c>
      <c r="J6" s="7" t="s">
        <v>67</v>
      </c>
      <c r="K6" s="7" t="s">
        <v>68</v>
      </c>
      <c r="L6" s="17"/>
      <c r="N6" s="7" t="s">
        <v>82</v>
      </c>
      <c r="O6" s="7" t="s">
        <v>83</v>
      </c>
      <c r="P6" s="7" t="s">
        <v>84</v>
      </c>
      <c r="Q6" s="7" t="s">
        <v>108</v>
      </c>
      <c r="R6" s="7" t="s">
        <v>109</v>
      </c>
      <c r="S6" s="7" t="s">
        <v>85</v>
      </c>
      <c r="T6" s="7" t="s">
        <v>86</v>
      </c>
      <c r="U6" s="7" t="s">
        <v>87</v>
      </c>
      <c r="V6" s="7" t="s">
        <v>88</v>
      </c>
      <c r="W6" s="7" t="s">
        <v>89</v>
      </c>
      <c r="X6" s="7" t="s">
        <v>90</v>
      </c>
      <c r="Y6" s="7" t="s">
        <v>91</v>
      </c>
      <c r="Z6" s="7" t="s">
        <v>133</v>
      </c>
    </row>
    <row r="7" spans="1:26" ht="19.5" customHeight="1" thickBot="1">
      <c r="A7" s="18" t="s">
        <v>11</v>
      </c>
      <c r="B7" s="18"/>
      <c r="C7" s="19">
        <v>50366.27</v>
      </c>
      <c r="D7" s="20">
        <v>3.11E-09</v>
      </c>
      <c r="E7" s="21">
        <v>182560</v>
      </c>
      <c r="F7" s="22">
        <v>0.441879</v>
      </c>
      <c r="G7" s="22">
        <v>0.082132</v>
      </c>
      <c r="H7" s="23">
        <v>0.0141836</v>
      </c>
      <c r="I7" s="23">
        <v>0.0066798</v>
      </c>
      <c r="J7" s="23">
        <v>0.0193411</v>
      </c>
      <c r="K7" s="23">
        <v>0.0402344</v>
      </c>
      <c r="L7" s="24">
        <f>E7/E7</f>
        <v>1</v>
      </c>
      <c r="N7" s="23">
        <v>0.0038065</v>
      </c>
      <c r="O7" s="23">
        <v>0.00166</v>
      </c>
      <c r="P7" s="23">
        <v>0.0004582</v>
      </c>
      <c r="Q7" s="23">
        <v>7.77E-05</v>
      </c>
      <c r="R7" s="23">
        <v>0.0003997</v>
      </c>
      <c r="S7" s="23">
        <v>0.0008328</v>
      </c>
      <c r="T7" s="23">
        <v>0.0161722</v>
      </c>
      <c r="U7" s="23">
        <v>0.0019771</v>
      </c>
      <c r="V7" s="23">
        <v>0.0011918</v>
      </c>
      <c r="W7" s="23">
        <v>0.0399457</v>
      </c>
      <c r="X7" s="23">
        <v>0</v>
      </c>
      <c r="Y7" s="23">
        <v>0.0220636</v>
      </c>
      <c r="Z7" s="23">
        <v>0.0002887</v>
      </c>
    </row>
    <row r="8" spans="1:26" ht="19.5" customHeight="1" thickTop="1">
      <c r="A8" s="25" t="s">
        <v>12</v>
      </c>
      <c r="B8" s="26" t="s">
        <v>13</v>
      </c>
      <c r="C8" s="27">
        <v>25183.85</v>
      </c>
      <c r="D8" s="28">
        <v>3.11E-09</v>
      </c>
      <c r="E8" s="29">
        <v>17207.37</v>
      </c>
      <c r="F8" s="30">
        <v>0.4987462</v>
      </c>
      <c r="G8" s="30">
        <v>0.5599481</v>
      </c>
      <c r="H8" s="31">
        <v>0.0740951</v>
      </c>
      <c r="I8" s="31">
        <v>0.0051073</v>
      </c>
      <c r="J8" s="31">
        <v>0.1401636</v>
      </c>
      <c r="K8" s="31">
        <v>0.3331839</v>
      </c>
      <c r="L8" s="32">
        <f>0.5*E8/E$7</f>
        <v>0.04712798531989482</v>
      </c>
      <c r="N8" s="31">
        <v>0.0030785</v>
      </c>
      <c r="O8" s="31">
        <v>0.0020288</v>
      </c>
      <c r="P8" s="31">
        <v>0</v>
      </c>
      <c r="Q8" s="31">
        <v>0</v>
      </c>
      <c r="R8" s="31">
        <v>0</v>
      </c>
      <c r="S8" s="31">
        <v>0</v>
      </c>
      <c r="T8" s="31">
        <v>0.1235702</v>
      </c>
      <c r="U8" s="31">
        <v>0.0151067</v>
      </c>
      <c r="V8" s="31">
        <v>0.0014867</v>
      </c>
      <c r="W8" s="31">
        <v>0.333038</v>
      </c>
      <c r="X8" s="31">
        <v>0</v>
      </c>
      <c r="Y8" s="31">
        <v>0.1932421</v>
      </c>
      <c r="Z8" s="31">
        <v>0.0001459</v>
      </c>
    </row>
    <row r="9" spans="1:26" ht="19.5" customHeight="1">
      <c r="A9" s="4" t="s">
        <v>14</v>
      </c>
      <c r="B9" s="5" t="s">
        <v>15</v>
      </c>
      <c r="C9" s="33">
        <v>20145.81</v>
      </c>
      <c r="D9" s="20">
        <v>86152.82</v>
      </c>
      <c r="E9" s="21">
        <v>165236.7</v>
      </c>
      <c r="F9" s="22">
        <v>0.4986044</v>
      </c>
      <c r="G9" s="22">
        <v>0.0929908</v>
      </c>
      <c r="H9" s="23">
        <v>0.0144528</v>
      </c>
      <c r="I9" s="23">
        <v>0.0044933</v>
      </c>
      <c r="J9" s="23">
        <v>0.0214874</v>
      </c>
      <c r="K9" s="23">
        <v>0.0498694</v>
      </c>
      <c r="L9" s="34">
        <f>0.4*E9/E$7</f>
        <v>0.36204360210341807</v>
      </c>
      <c r="N9" s="23">
        <v>0.0018822</v>
      </c>
      <c r="O9" s="23">
        <v>0.0026111</v>
      </c>
      <c r="P9" s="23">
        <v>0</v>
      </c>
      <c r="Q9" s="111">
        <v>0</v>
      </c>
      <c r="R9" s="23">
        <v>0</v>
      </c>
      <c r="S9" s="23">
        <v>0</v>
      </c>
      <c r="T9" s="23">
        <v>0.0172217</v>
      </c>
      <c r="U9" s="23">
        <v>0.0021054</v>
      </c>
      <c r="V9" s="23">
        <v>0.0021603</v>
      </c>
      <c r="W9" s="23">
        <v>0.0497388</v>
      </c>
      <c r="X9" s="23">
        <v>0</v>
      </c>
      <c r="Y9" s="23">
        <v>0.0268943</v>
      </c>
      <c r="Z9" s="23">
        <v>0.0001306</v>
      </c>
    </row>
    <row r="10" spans="1:26" ht="19.5" customHeight="1" thickBot="1">
      <c r="A10" s="35" t="s">
        <v>16</v>
      </c>
      <c r="B10" s="36" t="s">
        <v>17</v>
      </c>
      <c r="C10" s="37">
        <v>5036.612</v>
      </c>
      <c r="D10" s="38">
        <v>351769</v>
      </c>
      <c r="E10" s="39">
        <v>1078640</v>
      </c>
      <c r="F10" s="40">
        <v>0.4025849</v>
      </c>
      <c r="G10" s="40">
        <v>0.0373646</v>
      </c>
      <c r="H10" s="41">
        <v>0.0092397</v>
      </c>
      <c r="I10" s="41">
        <v>0.008145</v>
      </c>
      <c r="J10" s="41">
        <v>0.0083884</v>
      </c>
      <c r="K10" s="41">
        <v>0.010963</v>
      </c>
      <c r="L10" s="24">
        <f aca="true" t="shared" si="0" ref="L10:L19">0.1*E10/E$7</f>
        <v>0.5908413672217353</v>
      </c>
      <c r="N10" s="41">
        <v>0.0050436</v>
      </c>
      <c r="O10" s="41">
        <v>0.0010478</v>
      </c>
      <c r="P10" s="41">
        <v>0.0007756</v>
      </c>
      <c r="Q10" s="41">
        <v>0.0001315</v>
      </c>
      <c r="R10" s="41">
        <v>0.0006766</v>
      </c>
      <c r="S10" s="41">
        <v>0.0014095</v>
      </c>
      <c r="T10" s="41">
        <v>0.0069624</v>
      </c>
      <c r="U10" s="41">
        <v>0.0008512</v>
      </c>
      <c r="V10" s="41">
        <v>0.0005748</v>
      </c>
      <c r="W10" s="41">
        <v>0.010566</v>
      </c>
      <c r="X10" s="41">
        <v>0</v>
      </c>
      <c r="Y10" s="41">
        <v>0.0054492</v>
      </c>
      <c r="Z10" s="41">
        <v>0.000397</v>
      </c>
    </row>
    <row r="11" spans="1:26" ht="19.5" customHeight="1" thickTop="1">
      <c r="A11" s="4" t="s">
        <v>18</v>
      </c>
      <c r="B11" s="131" t="s">
        <v>13</v>
      </c>
      <c r="C11" s="33">
        <v>5036.657</v>
      </c>
      <c r="D11" s="20">
        <v>3.11E-09</v>
      </c>
      <c r="E11" s="21">
        <v>0.0003608</v>
      </c>
      <c r="F11" s="22">
        <v>0</v>
      </c>
      <c r="G11" s="141">
        <v>16500000</v>
      </c>
      <c r="H11" s="23">
        <v>2031853</v>
      </c>
      <c r="I11" s="23">
        <v>0</v>
      </c>
      <c r="J11" s="23">
        <v>4306283</v>
      </c>
      <c r="K11" s="111">
        <v>10100000</v>
      </c>
      <c r="L11" s="32">
        <f t="shared" si="0"/>
        <v>1.9763365468886942E-10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3837180</v>
      </c>
      <c r="U11" s="23">
        <v>469103</v>
      </c>
      <c r="V11" s="23">
        <v>0</v>
      </c>
      <c r="W11" s="111">
        <v>10100000</v>
      </c>
      <c r="X11" s="23">
        <v>0</v>
      </c>
      <c r="Y11" s="23">
        <v>6120766</v>
      </c>
      <c r="Z11" s="23">
        <v>0</v>
      </c>
    </row>
    <row r="12" spans="1:26" ht="19.5" customHeight="1">
      <c r="A12" s="42" t="s">
        <v>19</v>
      </c>
      <c r="B12" s="132"/>
      <c r="C12" s="33">
        <v>5058.246</v>
      </c>
      <c r="D12" s="20">
        <v>0.0007186</v>
      </c>
      <c r="E12" s="21">
        <v>250.2642</v>
      </c>
      <c r="F12" s="22">
        <v>0.4980557</v>
      </c>
      <c r="G12" s="22">
        <v>29.56453</v>
      </c>
      <c r="H12" s="23">
        <v>3.818626</v>
      </c>
      <c r="I12" s="23">
        <v>0.0055887</v>
      </c>
      <c r="J12" s="23">
        <v>7.655437</v>
      </c>
      <c r="K12" s="23">
        <v>18.00672</v>
      </c>
      <c r="L12" s="34">
        <f t="shared" si="0"/>
        <v>0.00013708599912357582</v>
      </c>
      <c r="N12" s="23">
        <v>0.0055723</v>
      </c>
      <c r="O12" s="23">
        <v>1.64E-05</v>
      </c>
      <c r="P12" s="23">
        <v>0</v>
      </c>
      <c r="Q12" s="23">
        <v>0</v>
      </c>
      <c r="R12" s="23">
        <v>0</v>
      </c>
      <c r="S12" s="23">
        <v>0</v>
      </c>
      <c r="T12" s="23">
        <v>6.821496</v>
      </c>
      <c r="U12" s="23">
        <v>0.8339417</v>
      </c>
      <c r="V12" s="111">
        <v>2.49E-07</v>
      </c>
      <c r="W12" s="23">
        <v>18.00664</v>
      </c>
      <c r="X12" s="23">
        <v>0</v>
      </c>
      <c r="Y12" s="23">
        <v>10.80708</v>
      </c>
      <c r="Z12" s="23">
        <v>8.08E-05</v>
      </c>
    </row>
    <row r="13" spans="1:26" ht="19.5" customHeight="1">
      <c r="A13" s="4" t="s">
        <v>20</v>
      </c>
      <c r="B13" s="132"/>
      <c r="C13" s="33">
        <v>5017.429</v>
      </c>
      <c r="D13" s="20">
        <v>987.9167</v>
      </c>
      <c r="E13" s="21">
        <v>3217.99</v>
      </c>
      <c r="F13" s="22">
        <v>0.4987799</v>
      </c>
      <c r="G13" s="22">
        <v>3.242432</v>
      </c>
      <c r="H13" s="23">
        <v>0.4127005</v>
      </c>
      <c r="I13" s="23">
        <v>0.006266</v>
      </c>
      <c r="J13" s="23">
        <v>0.8207791</v>
      </c>
      <c r="K13" s="23">
        <v>1.960721</v>
      </c>
      <c r="L13" s="34">
        <f t="shared" si="0"/>
        <v>0.0017627026730937772</v>
      </c>
      <c r="N13" s="23">
        <v>0.0062465</v>
      </c>
      <c r="O13" s="23">
        <v>1.95E-05</v>
      </c>
      <c r="P13" s="23">
        <v>0</v>
      </c>
      <c r="Q13" s="23">
        <v>0</v>
      </c>
      <c r="R13" s="23">
        <v>0</v>
      </c>
      <c r="S13" s="23">
        <v>0</v>
      </c>
      <c r="T13" s="23">
        <v>0.7313648</v>
      </c>
      <c r="U13" s="23">
        <v>0.0894108</v>
      </c>
      <c r="V13" s="111">
        <v>3.5E-06</v>
      </c>
      <c r="W13" s="23">
        <v>1.96052</v>
      </c>
      <c r="X13" s="23">
        <v>0</v>
      </c>
      <c r="Y13" s="23">
        <v>1.147947</v>
      </c>
      <c r="Z13" s="23">
        <v>0.0002015</v>
      </c>
    </row>
    <row r="14" spans="1:26" ht="19.5" customHeight="1">
      <c r="A14" s="4" t="s">
        <v>21</v>
      </c>
      <c r="B14" s="132"/>
      <c r="C14" s="33">
        <v>5034.895</v>
      </c>
      <c r="D14" s="20">
        <v>6600.641</v>
      </c>
      <c r="E14" s="21">
        <v>15876.89</v>
      </c>
      <c r="F14" s="22">
        <v>0.4982877</v>
      </c>
      <c r="G14" s="22">
        <v>0.7942904</v>
      </c>
      <c r="H14" s="23">
        <v>0.1086043</v>
      </c>
      <c r="I14" s="23">
        <v>0.0068952</v>
      </c>
      <c r="J14" s="23">
        <v>0.1951932</v>
      </c>
      <c r="K14" s="23">
        <v>0.4683591</v>
      </c>
      <c r="L14" s="34">
        <f t="shared" si="0"/>
        <v>0.008696806529360212</v>
      </c>
      <c r="N14" s="23">
        <v>0.0067572</v>
      </c>
      <c r="O14" s="23">
        <v>0.000138</v>
      </c>
      <c r="P14" s="23">
        <v>0</v>
      </c>
      <c r="Q14" s="23">
        <v>0</v>
      </c>
      <c r="R14" s="23">
        <v>0</v>
      </c>
      <c r="S14" s="23">
        <v>0</v>
      </c>
      <c r="T14" s="23">
        <v>0.1738785</v>
      </c>
      <c r="U14" s="23">
        <v>0.021257</v>
      </c>
      <c r="V14" s="23">
        <v>5.76E-05</v>
      </c>
      <c r="W14" s="23">
        <v>0.4680689</v>
      </c>
      <c r="X14" s="23">
        <v>0</v>
      </c>
      <c r="Y14" s="23">
        <v>0.2670519</v>
      </c>
      <c r="Z14" s="23">
        <v>0.0002901</v>
      </c>
    </row>
    <row r="15" spans="1:26" ht="19.5" customHeight="1" thickBot="1">
      <c r="A15" s="4" t="s">
        <v>22</v>
      </c>
      <c r="B15" s="132"/>
      <c r="C15" s="33">
        <v>5036.621</v>
      </c>
      <c r="D15" s="20">
        <v>34346.43</v>
      </c>
      <c r="E15" s="21">
        <v>66710.87</v>
      </c>
      <c r="F15" s="22">
        <v>0.4988562</v>
      </c>
      <c r="G15" s="22">
        <v>0.1769623</v>
      </c>
      <c r="H15" s="23">
        <v>0.0245159</v>
      </c>
      <c r="I15" s="23">
        <v>0.0046245</v>
      </c>
      <c r="J15" s="23">
        <v>0.042759</v>
      </c>
      <c r="K15" s="23">
        <v>0.10161</v>
      </c>
      <c r="L15" s="34">
        <f t="shared" si="0"/>
        <v>0.03654188759859772</v>
      </c>
      <c r="N15" s="23">
        <v>0.0020417</v>
      </c>
      <c r="O15" s="23">
        <v>0.0025828</v>
      </c>
      <c r="P15" s="23">
        <v>0</v>
      </c>
      <c r="Q15" s="23">
        <v>0</v>
      </c>
      <c r="R15" s="23">
        <v>0</v>
      </c>
      <c r="S15" s="23">
        <v>0</v>
      </c>
      <c r="T15" s="23">
        <v>0.0364048</v>
      </c>
      <c r="U15" s="23">
        <v>0.0044506</v>
      </c>
      <c r="V15" s="23">
        <v>0.0019036</v>
      </c>
      <c r="W15" s="23">
        <v>0.1015008</v>
      </c>
      <c r="X15" s="23">
        <v>0</v>
      </c>
      <c r="Y15" s="23">
        <v>0.05671</v>
      </c>
      <c r="Z15" s="23">
        <v>0.0001092</v>
      </c>
    </row>
    <row r="16" spans="1:26" ht="19.5" customHeight="1">
      <c r="A16" s="43" t="s">
        <v>23</v>
      </c>
      <c r="B16" s="139" t="s">
        <v>15</v>
      </c>
      <c r="C16" s="44">
        <v>5036.706</v>
      </c>
      <c r="D16" s="45">
        <v>86152.82</v>
      </c>
      <c r="E16" s="46">
        <v>98967.23</v>
      </c>
      <c r="F16" s="47">
        <v>0.4973156</v>
      </c>
      <c r="G16" s="47">
        <v>0.1335009</v>
      </c>
      <c r="H16" s="48">
        <v>0.0183461</v>
      </c>
      <c r="I16" s="48">
        <v>0.0041751</v>
      </c>
      <c r="J16" s="48">
        <v>0.031838</v>
      </c>
      <c r="K16" s="48">
        <v>0.0760637</v>
      </c>
      <c r="L16" s="49">
        <f t="shared" si="0"/>
        <v>0.05421079645048203</v>
      </c>
      <c r="N16" s="48">
        <v>0.001161</v>
      </c>
      <c r="O16" s="48">
        <v>0.0030142</v>
      </c>
      <c r="P16" s="48">
        <v>0</v>
      </c>
      <c r="Q16" s="114">
        <v>0</v>
      </c>
      <c r="R16" s="48">
        <v>0</v>
      </c>
      <c r="S16" s="48">
        <v>0</v>
      </c>
      <c r="T16" s="48">
        <v>0.0259484</v>
      </c>
      <c r="U16" s="48">
        <v>0.0031723</v>
      </c>
      <c r="V16" s="48">
        <v>0.0027173</v>
      </c>
      <c r="W16" s="48">
        <v>0.0760034</v>
      </c>
      <c r="X16" s="48">
        <v>0</v>
      </c>
      <c r="Y16" s="48">
        <v>0.0420265</v>
      </c>
      <c r="Z16" s="48">
        <v>6.03E-05</v>
      </c>
    </row>
    <row r="17" spans="1:26" ht="19.5" customHeight="1">
      <c r="A17" s="4" t="s">
        <v>24</v>
      </c>
      <c r="B17" s="134"/>
      <c r="C17" s="33">
        <v>5036.304</v>
      </c>
      <c r="D17" s="20">
        <v>112088.5</v>
      </c>
      <c r="E17" s="21">
        <v>128081.7</v>
      </c>
      <c r="F17" s="22">
        <v>0.4983879</v>
      </c>
      <c r="G17" s="22">
        <v>0.1157696</v>
      </c>
      <c r="H17" s="23">
        <v>0.0171694</v>
      </c>
      <c r="I17" s="23">
        <v>0.0042686</v>
      </c>
      <c r="J17" s="23">
        <v>0.0266285</v>
      </c>
      <c r="K17" s="23">
        <v>0.0641516</v>
      </c>
      <c r="L17" s="34">
        <f t="shared" si="0"/>
        <v>0.07015868755477651</v>
      </c>
      <c r="N17" s="23">
        <v>0.0013474</v>
      </c>
      <c r="O17" s="23">
        <v>0.0029212</v>
      </c>
      <c r="P17" s="23">
        <v>0</v>
      </c>
      <c r="Q17" s="111">
        <v>0</v>
      </c>
      <c r="R17" s="23">
        <v>0</v>
      </c>
      <c r="S17" s="23">
        <v>0</v>
      </c>
      <c r="T17" s="23">
        <v>0.0214125</v>
      </c>
      <c r="U17" s="23">
        <v>0.0026177</v>
      </c>
      <c r="V17" s="23">
        <v>0.0025982</v>
      </c>
      <c r="W17" s="23">
        <v>0.0640753</v>
      </c>
      <c r="X17" s="23">
        <v>0</v>
      </c>
      <c r="Y17" s="23">
        <v>0.0345381</v>
      </c>
      <c r="Z17" s="23">
        <v>7.63E-05</v>
      </c>
    </row>
    <row r="18" spans="1:26" ht="19.5" customHeight="1">
      <c r="A18" s="4" t="s">
        <v>25</v>
      </c>
      <c r="B18" s="134"/>
      <c r="C18" s="33">
        <v>5036.259</v>
      </c>
      <c r="D18" s="20">
        <v>146346.9</v>
      </c>
      <c r="E18" s="21">
        <v>172019.8</v>
      </c>
      <c r="F18" s="22">
        <v>0.4989448</v>
      </c>
      <c r="G18" s="22">
        <v>0.09308</v>
      </c>
      <c r="H18" s="23">
        <v>0.0146635</v>
      </c>
      <c r="I18" s="23">
        <v>0.0044669</v>
      </c>
      <c r="J18" s="23">
        <v>0.0212063</v>
      </c>
      <c r="K18" s="23">
        <v>0.0499629</v>
      </c>
      <c r="L18" s="34">
        <f t="shared" si="0"/>
        <v>0.09422644609991236</v>
      </c>
      <c r="N18" s="23">
        <v>0.0017734</v>
      </c>
      <c r="O18" s="23">
        <v>0.0026935</v>
      </c>
      <c r="P18" s="23">
        <v>0</v>
      </c>
      <c r="Q18" s="111">
        <v>0</v>
      </c>
      <c r="R18" s="23">
        <v>0</v>
      </c>
      <c r="S18" s="23">
        <v>0</v>
      </c>
      <c r="T18" s="23">
        <v>0.0168885</v>
      </c>
      <c r="U18" s="23">
        <v>0.0020646</v>
      </c>
      <c r="V18" s="23">
        <v>0.0022532</v>
      </c>
      <c r="W18" s="23">
        <v>0.0498469</v>
      </c>
      <c r="X18" s="23">
        <v>0</v>
      </c>
      <c r="Y18" s="23">
        <v>0.0267859</v>
      </c>
      <c r="Z18" s="23">
        <v>0.0001161</v>
      </c>
    </row>
    <row r="19" spans="1:26" ht="19.5" customHeight="1" thickBot="1">
      <c r="A19" s="50" t="s">
        <v>26</v>
      </c>
      <c r="B19" s="140"/>
      <c r="C19" s="51">
        <v>5036.54</v>
      </c>
      <c r="D19" s="52">
        <v>203488.8</v>
      </c>
      <c r="E19" s="53">
        <v>261879</v>
      </c>
      <c r="F19" s="54">
        <v>0.4989738</v>
      </c>
      <c r="G19" s="54">
        <v>0.066482</v>
      </c>
      <c r="H19" s="55">
        <v>0.0115145</v>
      </c>
      <c r="I19" s="55">
        <v>0.0047406</v>
      </c>
      <c r="J19" s="55">
        <v>0.015246</v>
      </c>
      <c r="K19" s="55">
        <v>0.0329236</v>
      </c>
      <c r="L19" s="56">
        <f t="shared" si="0"/>
        <v>0.1434481814198072</v>
      </c>
      <c r="N19" s="55">
        <v>0.0024878</v>
      </c>
      <c r="O19" s="55">
        <v>0.0022528</v>
      </c>
      <c r="P19" s="55">
        <v>0</v>
      </c>
      <c r="Q19" s="115">
        <v>0</v>
      </c>
      <c r="R19" s="55">
        <v>0</v>
      </c>
      <c r="S19" s="55">
        <v>0</v>
      </c>
      <c r="T19" s="55">
        <v>0.012093</v>
      </c>
      <c r="U19" s="55">
        <v>0.0014784</v>
      </c>
      <c r="V19" s="55">
        <v>0.0016747</v>
      </c>
      <c r="W19" s="55">
        <v>0.0327303</v>
      </c>
      <c r="X19" s="55">
        <v>0</v>
      </c>
      <c r="Y19" s="55">
        <v>0.0175084</v>
      </c>
      <c r="Z19" s="55">
        <v>0.0001932</v>
      </c>
    </row>
    <row r="20" spans="1:26" ht="19.5" customHeight="1">
      <c r="A20" s="4" t="s">
        <v>27</v>
      </c>
      <c r="B20" s="134" t="s">
        <v>28</v>
      </c>
      <c r="C20" s="33">
        <v>2518.437</v>
      </c>
      <c r="D20" s="20">
        <v>351769</v>
      </c>
      <c r="E20" s="21">
        <v>454068</v>
      </c>
      <c r="F20" s="22">
        <v>0.499228</v>
      </c>
      <c r="G20" s="22">
        <v>0.0473717</v>
      </c>
      <c r="H20" s="23">
        <v>0.0093994</v>
      </c>
      <c r="I20" s="23">
        <v>0.004915</v>
      </c>
      <c r="J20" s="23">
        <v>0.0114277</v>
      </c>
      <c r="K20" s="23">
        <v>0.0204711</v>
      </c>
      <c r="L20" s="34">
        <f>0.05*E20/E$7</f>
        <v>0.12436130587204208</v>
      </c>
      <c r="N20" s="23">
        <v>0.0033368</v>
      </c>
      <c r="O20" s="23">
        <v>0.0015782</v>
      </c>
      <c r="P20" s="23">
        <v>0</v>
      </c>
      <c r="Q20" s="111">
        <v>0</v>
      </c>
      <c r="R20" s="111">
        <v>4E-11</v>
      </c>
      <c r="S20" s="111">
        <v>8.33E-11</v>
      </c>
      <c r="T20" s="23">
        <v>0.0092531</v>
      </c>
      <c r="U20" s="23">
        <v>0.0011312</v>
      </c>
      <c r="V20" s="23">
        <v>0.0010433</v>
      </c>
      <c r="W20" s="23">
        <v>0.0201879</v>
      </c>
      <c r="X20" s="23">
        <v>0</v>
      </c>
      <c r="Y20" s="23">
        <v>0.0108775</v>
      </c>
      <c r="Z20" s="23">
        <v>0.0002832</v>
      </c>
    </row>
    <row r="21" spans="1:26" ht="19.5" customHeight="1">
      <c r="A21" s="4" t="s">
        <v>29</v>
      </c>
      <c r="B21" s="132"/>
      <c r="C21" s="33">
        <v>2014.562</v>
      </c>
      <c r="D21" s="20">
        <v>603957.1</v>
      </c>
      <c r="E21" s="21">
        <v>966737.7</v>
      </c>
      <c r="F21" s="22">
        <v>0.4509971</v>
      </c>
      <c r="G21" s="22">
        <v>0.037637</v>
      </c>
      <c r="H21" s="23">
        <v>0.0091564</v>
      </c>
      <c r="I21" s="23">
        <v>0.0063631</v>
      </c>
      <c r="J21" s="23">
        <v>0.0089548</v>
      </c>
      <c r="K21" s="23">
        <v>0.0124962</v>
      </c>
      <c r="L21" s="34">
        <f>0.04*E21/E$7</f>
        <v>0.21181807624890447</v>
      </c>
      <c r="N21" s="23">
        <v>0.0039877</v>
      </c>
      <c r="O21" s="23">
        <v>0.0011587</v>
      </c>
      <c r="P21" s="23">
        <v>0.000179</v>
      </c>
      <c r="Q21" s="111">
        <v>4.88E-07</v>
      </c>
      <c r="R21" s="23">
        <v>0.0004983</v>
      </c>
      <c r="S21" s="23">
        <v>0.0010382</v>
      </c>
      <c r="T21" s="23">
        <v>0.0074394</v>
      </c>
      <c r="U21" s="23">
        <v>0.0009095</v>
      </c>
      <c r="V21" s="23">
        <v>0.0006058</v>
      </c>
      <c r="W21" s="23">
        <v>0.0121505</v>
      </c>
      <c r="X21" s="23">
        <v>0</v>
      </c>
      <c r="Y21" s="23">
        <v>0.0062856</v>
      </c>
      <c r="Z21" s="23">
        <v>0.0003458</v>
      </c>
    </row>
    <row r="22" spans="1:26" ht="19.5" customHeight="1" thickBot="1">
      <c r="A22" s="35" t="s">
        <v>30</v>
      </c>
      <c r="B22" s="133"/>
      <c r="C22" s="37">
        <v>503.6128</v>
      </c>
      <c r="D22" s="38">
        <v>1804239</v>
      </c>
      <c r="E22" s="39">
        <v>4649593</v>
      </c>
      <c r="F22" s="40">
        <v>0.315123</v>
      </c>
      <c r="G22" s="40">
        <v>0.0322509</v>
      </c>
      <c r="H22" s="41">
        <v>0.0092311</v>
      </c>
      <c r="I22" s="41">
        <v>0.0112044</v>
      </c>
      <c r="J22" s="41">
        <v>0.006433</v>
      </c>
      <c r="K22" s="41">
        <v>0.0050443</v>
      </c>
      <c r="L22" s="24">
        <f>0.01*E22/E$7</f>
        <v>0.254688485977213</v>
      </c>
      <c r="N22" s="41">
        <v>0.0067554</v>
      </c>
      <c r="O22" s="41">
        <v>0.0006966</v>
      </c>
      <c r="P22" s="41">
        <v>0.0016505</v>
      </c>
      <c r="Q22" s="41">
        <v>0.0003047</v>
      </c>
      <c r="R22" s="41">
        <v>0.0011552</v>
      </c>
      <c r="S22" s="41">
        <v>0.0024067</v>
      </c>
      <c r="T22" s="41">
        <v>0.0054469</v>
      </c>
      <c r="U22" s="41">
        <v>0.0006659</v>
      </c>
      <c r="V22" s="41">
        <v>0.0003202</v>
      </c>
      <c r="W22" s="41">
        <v>0.0045492</v>
      </c>
      <c r="X22" s="41">
        <v>0</v>
      </c>
      <c r="Y22" s="41">
        <v>0.0021026</v>
      </c>
      <c r="Z22" s="41">
        <v>0.0004951</v>
      </c>
    </row>
    <row r="23" spans="1:26" ht="19.5" customHeight="1" thickTop="1">
      <c r="A23" s="4" t="s">
        <v>31</v>
      </c>
      <c r="B23" s="131" t="s">
        <v>32</v>
      </c>
      <c r="C23" s="33">
        <v>503.5345</v>
      </c>
      <c r="D23" s="20">
        <v>603957.1</v>
      </c>
      <c r="E23" s="21">
        <v>654570.7</v>
      </c>
      <c r="F23" s="22">
        <v>0.4993378</v>
      </c>
      <c r="G23" s="22">
        <v>0.0393304</v>
      </c>
      <c r="H23" s="23">
        <v>0.008513</v>
      </c>
      <c r="I23" s="23">
        <v>0.0052213</v>
      </c>
      <c r="J23" s="23">
        <v>0.0099095</v>
      </c>
      <c r="K23" s="23">
        <v>0.01496</v>
      </c>
      <c r="L23" s="34">
        <f>0.01*E23/E$7</f>
        <v>0.035855099693251534</v>
      </c>
      <c r="N23" s="23">
        <v>0.0037065</v>
      </c>
      <c r="O23" s="23">
        <v>0.0013005</v>
      </c>
      <c r="P23" s="23">
        <v>0</v>
      </c>
      <c r="Q23" s="23">
        <v>0</v>
      </c>
      <c r="R23" s="23">
        <v>0.0001028</v>
      </c>
      <c r="S23" s="23">
        <v>0.0002142</v>
      </c>
      <c r="T23" s="23">
        <v>0.0081584</v>
      </c>
      <c r="U23" s="23">
        <v>0.0009974</v>
      </c>
      <c r="V23" s="23">
        <v>0.0007537</v>
      </c>
      <c r="W23" s="23">
        <v>0.0146403</v>
      </c>
      <c r="X23" s="23">
        <v>0</v>
      </c>
      <c r="Y23" s="23">
        <v>0.0078683</v>
      </c>
      <c r="Z23" s="23">
        <v>0.0003196</v>
      </c>
    </row>
    <row r="24" spans="1:26" ht="19.5" customHeight="1">
      <c r="A24" s="4" t="s">
        <v>33</v>
      </c>
      <c r="B24" s="132"/>
      <c r="C24" s="33">
        <v>503.66</v>
      </c>
      <c r="D24" s="20">
        <v>710310.8</v>
      </c>
      <c r="E24" s="21">
        <v>788316.3</v>
      </c>
      <c r="F24" s="22">
        <v>0.4692577</v>
      </c>
      <c r="G24" s="22">
        <v>0.0392797</v>
      </c>
      <c r="H24" s="23">
        <v>0.0092101</v>
      </c>
      <c r="I24" s="23">
        <v>0.0054184</v>
      </c>
      <c r="J24" s="23">
        <v>0.0095637</v>
      </c>
      <c r="K24" s="23">
        <v>0.0143354</v>
      </c>
      <c r="L24" s="34">
        <f>0.01*E24/E$7</f>
        <v>0.043181217134092904</v>
      </c>
      <c r="N24" s="23">
        <v>0.0035428</v>
      </c>
      <c r="O24" s="23">
        <v>0.0012232</v>
      </c>
      <c r="P24" s="111">
        <v>5.32E-06</v>
      </c>
      <c r="Q24" s="111">
        <v>0</v>
      </c>
      <c r="R24" s="23">
        <v>0.0003106</v>
      </c>
      <c r="S24" s="23">
        <v>0.0006472</v>
      </c>
      <c r="T24" s="23">
        <v>0.0079033</v>
      </c>
      <c r="U24" s="23">
        <v>0.0009662</v>
      </c>
      <c r="V24" s="23">
        <v>0.0006942</v>
      </c>
      <c r="W24" s="23">
        <v>0.0140039</v>
      </c>
      <c r="X24" s="23">
        <v>0</v>
      </c>
      <c r="Y24" s="23">
        <v>0.0073762</v>
      </c>
      <c r="Z24" s="23">
        <v>0.0003315</v>
      </c>
    </row>
    <row r="25" spans="1:26" ht="19.5" customHeight="1">
      <c r="A25" s="4" t="s">
        <v>34</v>
      </c>
      <c r="B25" s="132"/>
      <c r="C25" s="33">
        <v>503.6715</v>
      </c>
      <c r="D25" s="20">
        <v>879137.8</v>
      </c>
      <c r="E25" s="21">
        <v>1002434</v>
      </c>
      <c r="F25" s="22">
        <v>0.4474493</v>
      </c>
      <c r="G25" s="22">
        <v>0.0378644</v>
      </c>
      <c r="H25" s="23">
        <v>0.0091566</v>
      </c>
      <c r="I25" s="23">
        <v>0.0064143</v>
      </c>
      <c r="J25" s="23">
        <v>0.0090877</v>
      </c>
      <c r="K25" s="23">
        <v>0.01253</v>
      </c>
      <c r="L25" s="34">
        <f>0.01*E25/E$7</f>
        <v>0.05490983786152498</v>
      </c>
      <c r="N25" s="23">
        <v>0.0040471</v>
      </c>
      <c r="O25" s="23">
        <v>0.0011446</v>
      </c>
      <c r="P25" s="23">
        <v>0.0001237</v>
      </c>
      <c r="Q25" s="111">
        <v>8.02E-07</v>
      </c>
      <c r="R25" s="23">
        <v>0.0005279</v>
      </c>
      <c r="S25" s="23">
        <v>0.0010997</v>
      </c>
      <c r="T25" s="23">
        <v>0.0075642</v>
      </c>
      <c r="U25" s="23">
        <v>0.0009247</v>
      </c>
      <c r="V25" s="23">
        <v>0.0005987</v>
      </c>
      <c r="W25" s="23">
        <v>0.0121874</v>
      </c>
      <c r="X25" s="23">
        <v>0</v>
      </c>
      <c r="Y25" s="23">
        <v>0.0062855</v>
      </c>
      <c r="Z25" s="23">
        <v>0.0003425</v>
      </c>
    </row>
    <row r="26" spans="1:26" ht="19.5" customHeight="1" thickBot="1">
      <c r="A26" s="35" t="s">
        <v>35</v>
      </c>
      <c r="B26" s="133"/>
      <c r="C26" s="37">
        <v>503.6964</v>
      </c>
      <c r="D26" s="38">
        <v>1153494</v>
      </c>
      <c r="E26" s="39">
        <v>1421519</v>
      </c>
      <c r="F26" s="40">
        <v>0.4211204</v>
      </c>
      <c r="G26" s="40">
        <v>0.0357864</v>
      </c>
      <c r="H26" s="41">
        <v>0.0094226</v>
      </c>
      <c r="I26" s="41">
        <v>0.0073765</v>
      </c>
      <c r="J26" s="41">
        <v>0.0080839</v>
      </c>
      <c r="K26" s="41">
        <v>0.0103185</v>
      </c>
      <c r="L26" s="24">
        <f>0.01*E26/E$7</f>
        <v>0.0778658523225241</v>
      </c>
      <c r="N26" s="41">
        <v>0.004322</v>
      </c>
      <c r="O26" s="41">
        <v>0.0010677</v>
      </c>
      <c r="P26" s="41">
        <v>0.0003966</v>
      </c>
      <c r="Q26" s="142">
        <v>7.61E-07</v>
      </c>
      <c r="R26" s="41">
        <v>0.0007637</v>
      </c>
      <c r="S26" s="41">
        <v>0.001591</v>
      </c>
      <c r="T26" s="41">
        <v>0.0067633</v>
      </c>
      <c r="U26" s="41">
        <v>0.0008268</v>
      </c>
      <c r="V26" s="41">
        <v>0.0004938</v>
      </c>
      <c r="W26" s="41">
        <v>0.0099505</v>
      </c>
      <c r="X26" s="41">
        <v>0</v>
      </c>
      <c r="Y26" s="41">
        <v>0.0049523</v>
      </c>
      <c r="Z26" s="41">
        <v>0.000368</v>
      </c>
    </row>
    <row r="27" spans="1:26" ht="19.5" customHeight="1" thickTop="1">
      <c r="A27" s="57" t="s">
        <v>36</v>
      </c>
      <c r="B27" s="131" t="s">
        <v>37</v>
      </c>
      <c r="C27" s="33">
        <v>453.2517</v>
      </c>
      <c r="D27" s="20">
        <v>1804239</v>
      </c>
      <c r="E27" s="21">
        <v>3097723</v>
      </c>
      <c r="F27" s="22">
        <v>0.3539363</v>
      </c>
      <c r="G27" s="22">
        <v>0.0335469</v>
      </c>
      <c r="H27" s="23">
        <v>0.0096238</v>
      </c>
      <c r="I27" s="23">
        <v>0.0099887</v>
      </c>
      <c r="J27" s="23">
        <v>0.006788</v>
      </c>
      <c r="K27" s="23">
        <v>0.0067374</v>
      </c>
      <c r="L27" s="34">
        <f>0.009*E27/E$7</f>
        <v>0.1527142145048203</v>
      </c>
      <c r="N27" s="23">
        <v>0.0057766</v>
      </c>
      <c r="O27" s="23">
        <v>0.0008858</v>
      </c>
      <c r="P27" s="23">
        <v>0.0011206</v>
      </c>
      <c r="Q27" s="23">
        <v>2.11E-05</v>
      </c>
      <c r="R27" s="23">
        <v>0.0010688</v>
      </c>
      <c r="S27" s="23">
        <v>0.0022267</v>
      </c>
      <c r="T27" s="23">
        <v>0.0056823</v>
      </c>
      <c r="U27" s="23">
        <v>0.0006947</v>
      </c>
      <c r="V27" s="23">
        <v>0.000411</v>
      </c>
      <c r="W27" s="23">
        <v>0.006322</v>
      </c>
      <c r="X27" s="23">
        <v>0</v>
      </c>
      <c r="Y27" s="23">
        <v>0.002976</v>
      </c>
      <c r="Z27" s="23">
        <v>0.0004154</v>
      </c>
    </row>
    <row r="28" spans="1:26" ht="19.5" customHeight="1">
      <c r="A28" s="57" t="s">
        <v>38</v>
      </c>
      <c r="B28" s="132"/>
      <c r="C28" s="33">
        <v>45.32553</v>
      </c>
      <c r="D28" s="20">
        <v>7590332</v>
      </c>
      <c r="E28" s="143">
        <v>12900000</v>
      </c>
      <c r="F28" s="22">
        <v>0.2701789</v>
      </c>
      <c r="G28" s="22">
        <v>0.0307536</v>
      </c>
      <c r="H28" s="23">
        <v>0.0085959</v>
      </c>
      <c r="I28" s="23">
        <v>0.0130009</v>
      </c>
      <c r="J28" s="23">
        <v>0.0057987</v>
      </c>
      <c r="K28" s="23">
        <v>0.0030541</v>
      </c>
      <c r="L28" s="34">
        <f>0.0009*E28/E$7</f>
        <v>0.06359553023663453</v>
      </c>
      <c r="N28" s="23">
        <v>0.0080922</v>
      </c>
      <c r="O28" s="23">
        <v>0.0005517</v>
      </c>
      <c r="P28" s="23">
        <v>0.002059</v>
      </c>
      <c r="Q28" s="23">
        <v>0.0003386</v>
      </c>
      <c r="R28" s="23">
        <v>0.0012656</v>
      </c>
      <c r="S28" s="23">
        <v>0.0026366</v>
      </c>
      <c r="T28" s="23">
        <v>0.0049451</v>
      </c>
      <c r="U28" s="23">
        <v>0.0006046</v>
      </c>
      <c r="V28" s="23">
        <v>0.0002491</v>
      </c>
      <c r="W28" s="23">
        <v>0.0025239</v>
      </c>
      <c r="X28" s="23">
        <v>0</v>
      </c>
      <c r="Y28" s="23">
        <v>0.0010857</v>
      </c>
      <c r="Z28" s="23">
        <v>0.0005301</v>
      </c>
    </row>
    <row r="29" spans="1:26" ht="19.5" customHeight="1">
      <c r="A29" s="57" t="s">
        <v>39</v>
      </c>
      <c r="B29" s="132"/>
      <c r="C29" s="58">
        <v>4.533291</v>
      </c>
      <c r="D29" s="59">
        <v>30700000</v>
      </c>
      <c r="E29" s="143">
        <v>51800000</v>
      </c>
      <c r="F29" s="22">
        <v>0.2351154</v>
      </c>
      <c r="G29" s="22">
        <v>0.0295193</v>
      </c>
      <c r="H29" s="23">
        <v>0.0086405</v>
      </c>
      <c r="I29" s="23">
        <v>0.0130182</v>
      </c>
      <c r="J29" s="23">
        <v>0.0059923</v>
      </c>
      <c r="K29" s="23">
        <v>0.001742</v>
      </c>
      <c r="L29" s="34">
        <f>0.00009*E29/E$7</f>
        <v>0.02553680981595092</v>
      </c>
      <c r="N29" s="23">
        <v>0.0084886</v>
      </c>
      <c r="O29" s="23">
        <v>0.000232</v>
      </c>
      <c r="P29" s="23">
        <v>0.0028866</v>
      </c>
      <c r="Q29" s="23">
        <v>0.0013227</v>
      </c>
      <c r="R29" s="23">
        <v>0.0013122</v>
      </c>
      <c r="S29" s="23">
        <v>0.0027337</v>
      </c>
      <c r="T29" s="23">
        <v>0.0052546</v>
      </c>
      <c r="U29" s="23">
        <v>0.0006424</v>
      </c>
      <c r="V29" s="23">
        <v>9.53E-05</v>
      </c>
      <c r="W29" s="23">
        <v>0.0010288</v>
      </c>
      <c r="X29" s="23">
        <v>0</v>
      </c>
      <c r="Y29" s="23">
        <v>0.0004036</v>
      </c>
      <c r="Z29" s="23">
        <v>0.0007132</v>
      </c>
    </row>
    <row r="30" spans="1:26" ht="19.5" customHeight="1" thickBot="1">
      <c r="A30" s="61" t="s">
        <v>40</v>
      </c>
      <c r="B30" s="133"/>
      <c r="C30" s="62">
        <v>0.50227</v>
      </c>
      <c r="D30" s="145">
        <v>123000000</v>
      </c>
      <c r="E30" s="144">
        <v>233000000</v>
      </c>
      <c r="F30" s="40">
        <v>0.2350229</v>
      </c>
      <c r="G30" s="40">
        <v>0.0296789</v>
      </c>
      <c r="H30" s="41">
        <v>0.0088821</v>
      </c>
      <c r="I30" s="41">
        <v>0.0131596</v>
      </c>
      <c r="J30" s="41">
        <v>0.006232</v>
      </c>
      <c r="K30" s="41">
        <v>0.0013232</v>
      </c>
      <c r="L30" s="24">
        <f>0.00001*E30/E$7</f>
        <v>0.012762927256792287</v>
      </c>
      <c r="N30" s="41">
        <v>0.0083289</v>
      </c>
      <c r="O30" s="41">
        <v>8.51E-05</v>
      </c>
      <c r="P30" s="41">
        <v>0.003479</v>
      </c>
      <c r="Q30" s="41">
        <v>0.0014923</v>
      </c>
      <c r="R30" s="41">
        <v>0.0013242</v>
      </c>
      <c r="S30" s="41">
        <v>0.0027588</v>
      </c>
      <c r="T30" s="41">
        <v>0.0055188</v>
      </c>
      <c r="U30" s="41">
        <v>0.0006747</v>
      </c>
      <c r="V30" s="41">
        <v>3.84E-05</v>
      </c>
      <c r="W30" s="41">
        <v>0.0004849</v>
      </c>
      <c r="X30" s="41">
        <v>0</v>
      </c>
      <c r="Y30" s="41">
        <v>0.0001244</v>
      </c>
      <c r="Z30" s="41">
        <v>0.0008383</v>
      </c>
    </row>
    <row r="31" spans="4:12" ht="13.5" thickTop="1">
      <c r="D31" s="2"/>
      <c r="E31" s="2"/>
      <c r="F31" s="2"/>
      <c r="G31" s="2"/>
      <c r="H31" s="2"/>
      <c r="I31" s="2"/>
      <c r="J31" s="2"/>
      <c r="K31" s="2"/>
      <c r="L31" s="2"/>
    </row>
    <row r="32" spans="4:12" ht="12.75">
      <c r="D32" s="2"/>
      <c r="E32" s="2"/>
      <c r="F32" s="2"/>
      <c r="G32" s="2"/>
      <c r="H32" s="2"/>
      <c r="I32" s="2"/>
      <c r="J32" s="2"/>
      <c r="K32" s="2"/>
      <c r="L32" s="2"/>
    </row>
    <row r="33" spans="4:12" ht="12.75">
      <c r="D33" s="2"/>
      <c r="E33" s="2"/>
      <c r="F33" s="2"/>
      <c r="G33" s="2"/>
      <c r="H33" s="2"/>
      <c r="I33" s="2"/>
      <c r="J33" s="2"/>
      <c r="K33" s="2"/>
      <c r="L33" s="2"/>
    </row>
    <row r="34" spans="4:12" ht="12.75">
      <c r="D34" s="2"/>
      <c r="E34" s="2"/>
      <c r="F34" s="2"/>
      <c r="G34" s="2"/>
      <c r="H34" s="2"/>
      <c r="I34" s="2"/>
      <c r="J34" s="2"/>
      <c r="K34" s="2"/>
      <c r="L34" s="2"/>
    </row>
    <row r="35" spans="4:12" ht="12.75">
      <c r="D35" s="2"/>
      <c r="E35" s="2"/>
      <c r="F35" s="2"/>
      <c r="G35" s="2"/>
      <c r="H35" s="2"/>
      <c r="I35" s="2"/>
      <c r="J35" s="2"/>
      <c r="K35" s="2"/>
      <c r="L35" s="2"/>
    </row>
    <row r="36" spans="4:12" ht="12.75">
      <c r="D36" s="2"/>
      <c r="E36" s="2"/>
      <c r="F36" s="2"/>
      <c r="G36" s="2"/>
      <c r="H36" s="2"/>
      <c r="I36" s="2"/>
      <c r="J36" s="2"/>
      <c r="K36" s="2"/>
      <c r="L36" s="2"/>
    </row>
    <row r="37" spans="4:12" ht="12.75">
      <c r="D37" s="2"/>
      <c r="E37" s="2"/>
      <c r="F37" s="2"/>
      <c r="G37" s="2"/>
      <c r="H37" s="2"/>
      <c r="I37" s="2"/>
      <c r="J37" s="2"/>
      <c r="K37" s="2"/>
      <c r="L37" s="2"/>
    </row>
    <row r="38" spans="4:12" ht="12.75">
      <c r="D38" s="2"/>
      <c r="E38" s="2"/>
      <c r="F38" s="2"/>
      <c r="G38" s="2"/>
      <c r="H38" s="2"/>
      <c r="I38" s="2"/>
      <c r="J38" s="2"/>
      <c r="K38" s="2"/>
      <c r="L38" s="2"/>
    </row>
    <row r="39" spans="4:12" ht="12.75">
      <c r="D39" s="2"/>
      <c r="E39" s="2"/>
      <c r="F39" s="2"/>
      <c r="G39" s="2"/>
      <c r="H39" s="2"/>
      <c r="I39" s="2"/>
      <c r="J39" s="2"/>
      <c r="K39" s="2"/>
      <c r="L39" s="2"/>
    </row>
    <row r="40" spans="4:12" ht="12.75">
      <c r="D40" s="2"/>
      <c r="E40" s="2"/>
      <c r="F40" s="2"/>
      <c r="G40" s="2"/>
      <c r="H40" s="2"/>
      <c r="I40" s="2"/>
      <c r="J40" s="2"/>
      <c r="K40" s="2"/>
      <c r="L40" s="2"/>
    </row>
    <row r="41" spans="4:12" ht="12.75">
      <c r="D41" s="2"/>
      <c r="E41" s="2"/>
      <c r="F41" s="2"/>
      <c r="G41" s="2"/>
      <c r="H41" s="2"/>
      <c r="I41" s="2"/>
      <c r="J41" s="2"/>
      <c r="K41" s="2"/>
      <c r="L41" s="2"/>
    </row>
    <row r="42" spans="4:12" ht="12.75">
      <c r="D42" s="2"/>
      <c r="E42" s="2"/>
      <c r="F42" s="2"/>
      <c r="G42" s="2"/>
      <c r="H42" s="2"/>
      <c r="I42" s="2"/>
      <c r="J42" s="2"/>
      <c r="K42" s="2"/>
      <c r="L42" s="2"/>
    </row>
    <row r="43" spans="4:12" ht="12.75">
      <c r="D43" s="2"/>
      <c r="E43" s="2"/>
      <c r="F43" s="2"/>
      <c r="G43" s="2"/>
      <c r="H43" s="2"/>
      <c r="I43" s="2"/>
      <c r="J43" s="2"/>
      <c r="K43" s="2"/>
      <c r="L43" s="2"/>
    </row>
    <row r="44" spans="4:12" ht="12.75">
      <c r="D44" s="2"/>
      <c r="E44" s="2"/>
      <c r="F44" s="2"/>
      <c r="G44" s="2"/>
      <c r="H44" s="2"/>
      <c r="I44" s="2"/>
      <c r="J44" s="2"/>
      <c r="K44" s="2"/>
      <c r="L44" s="2"/>
    </row>
    <row r="45" spans="4:12" ht="12.75">
      <c r="D45" s="2"/>
      <c r="E45" s="2"/>
      <c r="F45" s="2"/>
      <c r="G45" s="2"/>
      <c r="H45" s="2"/>
      <c r="I45" s="2"/>
      <c r="J45" s="2"/>
      <c r="K45" s="2"/>
      <c r="L45" s="2"/>
    </row>
    <row r="46" spans="4:12" ht="12.75">
      <c r="D46" s="2"/>
      <c r="E46" s="2"/>
      <c r="F46" s="2"/>
      <c r="G46" s="2"/>
      <c r="H46" s="2"/>
      <c r="I46" s="2"/>
      <c r="J46" s="2"/>
      <c r="K46" s="2"/>
      <c r="L46" s="2"/>
    </row>
    <row r="47" spans="4:12" ht="12.75">
      <c r="D47" s="2"/>
      <c r="E47" s="2"/>
      <c r="F47" s="2"/>
      <c r="G47" s="2"/>
      <c r="H47" s="2"/>
      <c r="I47" s="2"/>
      <c r="J47" s="2"/>
      <c r="K47" s="2"/>
      <c r="L47" s="2"/>
    </row>
    <row r="48" spans="4:12" ht="12.75">
      <c r="D48" s="2"/>
      <c r="E48" s="2"/>
      <c r="F48" s="2"/>
      <c r="G48" s="2"/>
      <c r="H48" s="2"/>
      <c r="I48" s="2"/>
      <c r="J48" s="2"/>
      <c r="K48" s="2"/>
      <c r="L48" s="2"/>
    </row>
    <row r="49" spans="4:12" ht="12.75">
      <c r="D49" s="2"/>
      <c r="E49" s="2"/>
      <c r="F49" s="2"/>
      <c r="G49" s="2"/>
      <c r="H49" s="2"/>
      <c r="I49" s="2"/>
      <c r="J49" s="2"/>
      <c r="K49" s="2"/>
      <c r="L49" s="2"/>
    </row>
    <row r="50" spans="4:12" ht="12.75">
      <c r="D50" s="2"/>
      <c r="E50" s="2"/>
      <c r="F50" s="2"/>
      <c r="G50" s="2"/>
      <c r="H50" s="2"/>
      <c r="I50" s="2"/>
      <c r="J50" s="2"/>
      <c r="K50" s="2"/>
      <c r="L50" s="2"/>
    </row>
    <row r="51" spans="4:12" ht="12.75">
      <c r="D51" s="2"/>
      <c r="E51" s="2"/>
      <c r="F51" s="2"/>
      <c r="G51" s="2"/>
      <c r="H51" s="2"/>
      <c r="I51" s="2"/>
      <c r="J51" s="2"/>
      <c r="K51" s="2"/>
      <c r="L51" s="2"/>
    </row>
    <row r="52" spans="4:12" ht="12.75">
      <c r="D52" s="2"/>
      <c r="E52" s="2"/>
      <c r="F52" s="2"/>
      <c r="G52" s="2"/>
      <c r="H52" s="2"/>
      <c r="I52" s="2"/>
      <c r="J52" s="2"/>
      <c r="K52" s="2"/>
      <c r="L52" s="2"/>
    </row>
    <row r="53" spans="4:12" ht="12.75">
      <c r="D53" s="2"/>
      <c r="E53" s="2"/>
      <c r="F53" s="2"/>
      <c r="G53" s="2"/>
      <c r="H53" s="2"/>
      <c r="I53" s="2"/>
      <c r="J53" s="2"/>
      <c r="K53" s="2"/>
      <c r="L53" s="2"/>
    </row>
    <row r="54" spans="4:12" ht="12.75">
      <c r="D54" s="2"/>
      <c r="E54" s="2"/>
      <c r="F54" s="2"/>
      <c r="G54" s="2"/>
      <c r="H54" s="2"/>
      <c r="I54" s="2"/>
      <c r="J54" s="2"/>
      <c r="K54" s="2"/>
      <c r="L54" s="2"/>
    </row>
    <row r="55" spans="4:12" ht="12.75">
      <c r="D55" s="2"/>
      <c r="E55" s="2"/>
      <c r="F55" s="2"/>
      <c r="G55" s="2"/>
      <c r="H55" s="2"/>
      <c r="I55" s="2"/>
      <c r="J55" s="2"/>
      <c r="K55" s="2"/>
      <c r="L55" s="2"/>
    </row>
    <row r="56" spans="4:12" ht="12.75">
      <c r="D56" s="2"/>
      <c r="E56" s="2"/>
      <c r="F56" s="2"/>
      <c r="G56" s="2"/>
      <c r="H56" s="2"/>
      <c r="I56" s="2"/>
      <c r="J56" s="2"/>
      <c r="K56" s="2"/>
      <c r="L56" s="2"/>
    </row>
    <row r="57" spans="4:12" ht="12.75">
      <c r="D57" s="2"/>
      <c r="E57" s="2"/>
      <c r="F57" s="2"/>
      <c r="G57" s="2"/>
      <c r="H57" s="2"/>
      <c r="I57" s="2"/>
      <c r="J57" s="2"/>
      <c r="K57" s="2"/>
      <c r="L57" s="2"/>
    </row>
    <row r="58" spans="4:12" ht="12.75">
      <c r="D58" s="2"/>
      <c r="E58" s="2"/>
      <c r="F58" s="2"/>
      <c r="G58" s="2"/>
      <c r="H58" s="2"/>
      <c r="I58" s="2"/>
      <c r="J58" s="2"/>
      <c r="K58" s="2"/>
      <c r="L58" s="2"/>
    </row>
    <row r="59" spans="4:12" ht="12.75">
      <c r="D59" s="2"/>
      <c r="E59" s="2"/>
      <c r="F59" s="2"/>
      <c r="G59" s="2"/>
      <c r="H59" s="2"/>
      <c r="I59" s="2"/>
      <c r="J59" s="2"/>
      <c r="K59" s="2"/>
      <c r="L59" s="2"/>
    </row>
    <row r="60" spans="4:12" ht="12.75">
      <c r="D60" s="2"/>
      <c r="E60" s="2"/>
      <c r="F60" s="2"/>
      <c r="G60" s="2"/>
      <c r="H60" s="2"/>
      <c r="I60" s="2"/>
      <c r="J60" s="2"/>
      <c r="K60" s="2"/>
      <c r="L60" s="2"/>
    </row>
    <row r="61" spans="4:12" ht="12.75">
      <c r="D61" s="2"/>
      <c r="E61" s="2"/>
      <c r="F61" s="2"/>
      <c r="G61" s="2"/>
      <c r="H61" s="2"/>
      <c r="I61" s="2"/>
      <c r="J61" s="2"/>
      <c r="K61" s="2"/>
      <c r="L61" s="2"/>
    </row>
    <row r="62" spans="4:12" ht="12.75">
      <c r="D62" s="2"/>
      <c r="E62" s="2"/>
      <c r="F62" s="2"/>
      <c r="G62" s="2"/>
      <c r="H62" s="2"/>
      <c r="I62" s="2"/>
      <c r="J62" s="2"/>
      <c r="K62" s="2"/>
      <c r="L62" s="2"/>
    </row>
    <row r="63" spans="4:12" ht="12.75">
      <c r="D63" s="2"/>
      <c r="E63" s="2"/>
      <c r="F63" s="2"/>
      <c r="G63" s="2"/>
      <c r="H63" s="2"/>
      <c r="I63" s="2"/>
      <c r="J63" s="2"/>
      <c r="K63" s="2"/>
      <c r="L63" s="2"/>
    </row>
    <row r="64" spans="4:12" ht="12.75">
      <c r="D64" s="2"/>
      <c r="E64" s="2"/>
      <c r="F64" s="2"/>
      <c r="G64" s="2"/>
      <c r="H64" s="2"/>
      <c r="I64" s="2"/>
      <c r="J64" s="2"/>
      <c r="K64" s="2"/>
      <c r="L64" s="2"/>
    </row>
    <row r="65" spans="4:12" ht="12.75">
      <c r="D65" s="2"/>
      <c r="E65" s="2"/>
      <c r="F65" s="2"/>
      <c r="G65" s="2"/>
      <c r="H65" s="2"/>
      <c r="I65" s="2"/>
      <c r="J65" s="2"/>
      <c r="K65" s="2"/>
      <c r="L65" s="2"/>
    </row>
    <row r="66" spans="4:12" ht="12.75">
      <c r="D66" s="2"/>
      <c r="E66" s="2"/>
      <c r="F66" s="2"/>
      <c r="G66" s="2"/>
      <c r="H66" s="2"/>
      <c r="I66" s="2"/>
      <c r="J66" s="2"/>
      <c r="K66" s="2"/>
      <c r="L66" s="2"/>
    </row>
    <row r="67" spans="4:12" ht="12.75">
      <c r="D67" s="2"/>
      <c r="E67" s="2"/>
      <c r="F67" s="2"/>
      <c r="G67" s="2"/>
      <c r="H67" s="2"/>
      <c r="I67" s="2"/>
      <c r="J67" s="2"/>
      <c r="K67" s="2"/>
      <c r="L67" s="2"/>
    </row>
    <row r="68" spans="4:12" ht="12.75">
      <c r="D68" s="2"/>
      <c r="E68" s="2"/>
      <c r="F68" s="2"/>
      <c r="G68" s="2"/>
      <c r="H68" s="2"/>
      <c r="I68" s="2"/>
      <c r="J68" s="2"/>
      <c r="K68" s="2"/>
      <c r="L68" s="2"/>
    </row>
    <row r="69" spans="4:12" ht="12.75">
      <c r="D69" s="2"/>
      <c r="E69" s="2"/>
      <c r="F69" s="2"/>
      <c r="G69" s="2"/>
      <c r="H69" s="2"/>
      <c r="I69" s="2"/>
      <c r="J69" s="2"/>
      <c r="K69" s="2"/>
      <c r="L69" s="2"/>
    </row>
    <row r="70" spans="4:12" ht="12.75">
      <c r="D70" s="2"/>
      <c r="E70" s="2"/>
      <c r="F70" s="2"/>
      <c r="G70" s="2"/>
      <c r="H70" s="2"/>
      <c r="I70" s="2"/>
      <c r="J70" s="2"/>
      <c r="K70" s="2"/>
      <c r="L70" s="2"/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4:12" ht="12.75">
      <c r="D72" s="2"/>
      <c r="E72" s="2"/>
      <c r="F72" s="2"/>
      <c r="G72" s="2"/>
      <c r="H72" s="2"/>
      <c r="I72" s="2"/>
      <c r="J72" s="2"/>
      <c r="K72" s="2"/>
      <c r="L72" s="2"/>
    </row>
    <row r="73" spans="4:12" ht="12.75">
      <c r="D73" s="2"/>
      <c r="E73" s="2"/>
      <c r="F73" s="2"/>
      <c r="G73" s="2"/>
      <c r="H73" s="2"/>
      <c r="I73" s="2"/>
      <c r="J73" s="2"/>
      <c r="K73" s="2"/>
      <c r="L73" s="2"/>
    </row>
    <row r="74" spans="4:12" ht="12.75">
      <c r="D74" s="2"/>
      <c r="E74" s="2"/>
      <c r="F74" s="2"/>
      <c r="G74" s="2"/>
      <c r="H74" s="2"/>
      <c r="I74" s="2"/>
      <c r="J74" s="2"/>
      <c r="K74" s="2"/>
      <c r="L74" s="2"/>
    </row>
    <row r="75" spans="4:12" ht="12.75">
      <c r="D75" s="2"/>
      <c r="E75" s="2"/>
      <c r="F75" s="2"/>
      <c r="G75" s="2"/>
      <c r="H75" s="2"/>
      <c r="I75" s="2"/>
      <c r="J75" s="2"/>
      <c r="K75" s="2"/>
      <c r="L75" s="2"/>
    </row>
    <row r="76" spans="4:12" ht="12.75">
      <c r="D76" s="2"/>
      <c r="E76" s="2"/>
      <c r="F76" s="2"/>
      <c r="G76" s="2"/>
      <c r="H76" s="2"/>
      <c r="I76" s="2"/>
      <c r="J76" s="2"/>
      <c r="K76" s="2"/>
      <c r="L76" s="2"/>
    </row>
    <row r="77" spans="4:12" ht="12.75">
      <c r="D77" s="2"/>
      <c r="E77" s="2"/>
      <c r="F77" s="2"/>
      <c r="G77" s="2"/>
      <c r="H77" s="2"/>
      <c r="I77" s="2"/>
      <c r="J77" s="2"/>
      <c r="K77" s="2"/>
      <c r="L77" s="2"/>
    </row>
    <row r="78" spans="4:12" ht="12.75">
      <c r="D78" s="2"/>
      <c r="E78" s="2"/>
      <c r="F78" s="2"/>
      <c r="G78" s="2"/>
      <c r="H78" s="2"/>
      <c r="I78" s="2"/>
      <c r="J78" s="2"/>
      <c r="K78" s="2"/>
      <c r="L78" s="2"/>
    </row>
    <row r="79" spans="4:12" ht="12.75">
      <c r="D79" s="2"/>
      <c r="E79" s="2"/>
      <c r="F79" s="2"/>
      <c r="G79" s="2"/>
      <c r="H79" s="2"/>
      <c r="I79" s="2"/>
      <c r="J79" s="2"/>
      <c r="K79" s="2"/>
      <c r="L79" s="2"/>
    </row>
    <row r="80" spans="4:12" ht="12.75">
      <c r="D80" s="2"/>
      <c r="E80" s="2"/>
      <c r="F80" s="2"/>
      <c r="G80" s="2"/>
      <c r="H80" s="2"/>
      <c r="I80" s="2"/>
      <c r="J80" s="2"/>
      <c r="K80" s="2"/>
      <c r="L80" s="2"/>
    </row>
    <row r="81" spans="4:12" ht="12.75">
      <c r="D81" s="2"/>
      <c r="E81" s="2"/>
      <c r="F81" s="2"/>
      <c r="G81" s="2"/>
      <c r="H81" s="2"/>
      <c r="I81" s="2"/>
      <c r="J81" s="2"/>
      <c r="K81" s="2"/>
      <c r="L81" s="2"/>
    </row>
    <row r="82" spans="4:12" ht="12.75">
      <c r="D82" s="2"/>
      <c r="E82" s="2"/>
      <c r="F82" s="2"/>
      <c r="G82" s="2"/>
      <c r="H82" s="2"/>
      <c r="I82" s="2"/>
      <c r="J82" s="2"/>
      <c r="K82" s="2"/>
      <c r="L82" s="2"/>
    </row>
    <row r="83" spans="4:12" ht="12.75">
      <c r="D83" s="2"/>
      <c r="E83" s="2"/>
      <c r="F83" s="2"/>
      <c r="G83" s="2"/>
      <c r="H83" s="2"/>
      <c r="I83" s="2"/>
      <c r="J83" s="2"/>
      <c r="K83" s="2"/>
      <c r="L83" s="2"/>
    </row>
    <row r="84" spans="4:12" ht="12.75">
      <c r="D84" s="2"/>
      <c r="E84" s="2"/>
      <c r="F84" s="2"/>
      <c r="G84" s="2"/>
      <c r="H84" s="2"/>
      <c r="I84" s="2"/>
      <c r="J84" s="2"/>
      <c r="K84" s="2"/>
      <c r="L84" s="2"/>
    </row>
    <row r="85" spans="4:12" ht="12.75">
      <c r="D85" s="2"/>
      <c r="E85" s="2"/>
      <c r="F85" s="2"/>
      <c r="G85" s="2"/>
      <c r="H85" s="2"/>
      <c r="I85" s="2"/>
      <c r="J85" s="2"/>
      <c r="K85" s="2"/>
      <c r="L85" s="2"/>
    </row>
    <row r="86" spans="4:12" ht="12.75">
      <c r="D86" s="2"/>
      <c r="E86" s="2"/>
      <c r="F86" s="2"/>
      <c r="G86" s="2"/>
      <c r="H86" s="2"/>
      <c r="I86" s="2"/>
      <c r="J86" s="2"/>
      <c r="K86" s="2"/>
      <c r="L86" s="2"/>
    </row>
    <row r="87" spans="4:12" ht="12.75">
      <c r="D87" s="2"/>
      <c r="E87" s="2"/>
      <c r="F87" s="2"/>
      <c r="G87" s="2"/>
      <c r="H87" s="2"/>
      <c r="I87" s="2"/>
      <c r="J87" s="2"/>
      <c r="K87" s="2"/>
      <c r="L87" s="2"/>
    </row>
    <row r="88" spans="4:12" ht="12.75">
      <c r="D88" s="2"/>
      <c r="E88" s="2"/>
      <c r="F88" s="2"/>
      <c r="G88" s="2"/>
      <c r="H88" s="2"/>
      <c r="I88" s="2"/>
      <c r="J88" s="2"/>
      <c r="K88" s="2"/>
      <c r="L88" s="2"/>
    </row>
    <row r="89" spans="4:12" ht="12.75">
      <c r="D89" s="2"/>
      <c r="E89" s="2"/>
      <c r="F89" s="2"/>
      <c r="G89" s="2"/>
      <c r="H89" s="2"/>
      <c r="I89" s="2"/>
      <c r="J89" s="2"/>
      <c r="K89" s="2"/>
      <c r="L89" s="2"/>
    </row>
    <row r="90" spans="4:12" ht="12.75">
      <c r="D90" s="2"/>
      <c r="E90" s="2"/>
      <c r="F90" s="2"/>
      <c r="G90" s="2"/>
      <c r="H90" s="2"/>
      <c r="I90" s="2"/>
      <c r="J90" s="2"/>
      <c r="K90" s="2"/>
      <c r="L90" s="2"/>
    </row>
    <row r="91" spans="4:12" ht="12.75">
      <c r="D91" s="2"/>
      <c r="E91" s="2"/>
      <c r="F91" s="2"/>
      <c r="G91" s="2"/>
      <c r="H91" s="2"/>
      <c r="I91" s="2"/>
      <c r="J91" s="2"/>
      <c r="K91" s="2"/>
      <c r="L91" s="2"/>
    </row>
    <row r="92" spans="4:12" ht="12.75">
      <c r="D92" s="2"/>
      <c r="E92" s="2"/>
      <c r="F92" s="2"/>
      <c r="G92" s="2"/>
      <c r="H92" s="2"/>
      <c r="I92" s="2"/>
      <c r="J92" s="2"/>
      <c r="K92" s="2"/>
      <c r="L92" s="2"/>
    </row>
    <row r="93" spans="4:12" ht="12.75">
      <c r="D93" s="2"/>
      <c r="E93" s="2"/>
      <c r="F93" s="2"/>
      <c r="G93" s="2"/>
      <c r="H93" s="2"/>
      <c r="I93" s="2"/>
      <c r="J93" s="2"/>
      <c r="K93" s="2"/>
      <c r="L93" s="2"/>
    </row>
    <row r="94" spans="4:12" ht="12.75">
      <c r="D94" s="2"/>
      <c r="E94" s="2"/>
      <c r="F94" s="2"/>
      <c r="G94" s="2"/>
      <c r="H94" s="2"/>
      <c r="I94" s="2"/>
      <c r="J94" s="2"/>
      <c r="K94" s="2"/>
      <c r="L94" s="2"/>
    </row>
    <row r="95" spans="4:12" ht="12.75">
      <c r="D95" s="2"/>
      <c r="E95" s="2"/>
      <c r="F95" s="2"/>
      <c r="G95" s="2"/>
      <c r="H95" s="2"/>
      <c r="I95" s="2"/>
      <c r="J95" s="2"/>
      <c r="K95" s="2"/>
      <c r="L95" s="2"/>
    </row>
    <row r="96" spans="4:12" ht="12.75">
      <c r="D96" s="2"/>
      <c r="E96" s="2"/>
      <c r="F96" s="2"/>
      <c r="G96" s="2"/>
      <c r="H96" s="2"/>
      <c r="I96" s="2"/>
      <c r="J96" s="2"/>
      <c r="K96" s="2"/>
      <c r="L96" s="2"/>
    </row>
    <row r="97" spans="4:12" ht="12.75">
      <c r="D97" s="2"/>
      <c r="E97" s="2"/>
      <c r="F97" s="2"/>
      <c r="G97" s="2"/>
      <c r="H97" s="2"/>
      <c r="I97" s="2"/>
      <c r="J97" s="2"/>
      <c r="K97" s="2"/>
      <c r="L97" s="2"/>
    </row>
    <row r="98" spans="4:12" ht="12.75">
      <c r="D98" s="2"/>
      <c r="E98" s="2"/>
      <c r="F98" s="2"/>
      <c r="G98" s="2"/>
      <c r="H98" s="2"/>
      <c r="I98" s="2"/>
      <c r="J98" s="2"/>
      <c r="K98" s="2"/>
      <c r="L98" s="2"/>
    </row>
    <row r="99" spans="4:12" ht="12.75">
      <c r="D99" s="2"/>
      <c r="E99" s="2"/>
      <c r="F99" s="2"/>
      <c r="G99" s="2"/>
      <c r="H99" s="2"/>
      <c r="I99" s="2"/>
      <c r="J99" s="2"/>
      <c r="K99" s="2"/>
      <c r="L99" s="2"/>
    </row>
    <row r="100" spans="4:12" ht="12.75">
      <c r="D100" s="2"/>
      <c r="E100" s="2"/>
      <c r="F100" s="2"/>
      <c r="G100" s="2"/>
      <c r="H100" s="2"/>
      <c r="I100" s="2"/>
      <c r="J100" s="2"/>
      <c r="K100" s="2"/>
      <c r="L100" s="2"/>
    </row>
    <row r="101" spans="4:12" ht="12.75">
      <c r="D101" s="2"/>
      <c r="E101" s="2"/>
      <c r="F101" s="2"/>
      <c r="G101" s="2"/>
      <c r="H101" s="2"/>
      <c r="I101" s="2"/>
      <c r="J101" s="2"/>
      <c r="K101" s="2"/>
      <c r="L101" s="2"/>
    </row>
    <row r="102" spans="4:12" ht="12.75">
      <c r="D102" s="2"/>
      <c r="E102" s="2"/>
      <c r="F102" s="2"/>
      <c r="G102" s="2"/>
      <c r="H102" s="2"/>
      <c r="I102" s="2"/>
      <c r="J102" s="2"/>
      <c r="K102" s="2"/>
      <c r="L102" s="2"/>
    </row>
    <row r="103" spans="4:12" ht="12.75">
      <c r="D103" s="2"/>
      <c r="E103" s="2"/>
      <c r="F103" s="2"/>
      <c r="G103" s="2"/>
      <c r="H103" s="2"/>
      <c r="I103" s="2"/>
      <c r="J103" s="2"/>
      <c r="K103" s="2"/>
      <c r="L103" s="2"/>
    </row>
    <row r="104" spans="4:12" ht="12.75">
      <c r="D104" s="2"/>
      <c r="E104" s="2"/>
      <c r="F104" s="2"/>
      <c r="G104" s="2"/>
      <c r="H104" s="2"/>
      <c r="I104" s="2"/>
      <c r="J104" s="2"/>
      <c r="K104" s="2"/>
      <c r="L104" s="2"/>
    </row>
    <row r="105" spans="4:12" ht="12.75">
      <c r="D105" s="2"/>
      <c r="E105" s="2"/>
      <c r="F105" s="2"/>
      <c r="G105" s="2"/>
      <c r="H105" s="2"/>
      <c r="I105" s="2"/>
      <c r="J105" s="2"/>
      <c r="K105" s="2"/>
      <c r="L105" s="2"/>
    </row>
    <row r="106" spans="4:12" ht="12.75">
      <c r="D106" s="2"/>
      <c r="E106" s="2"/>
      <c r="F106" s="2"/>
      <c r="G106" s="2"/>
      <c r="H106" s="2"/>
      <c r="I106" s="2"/>
      <c r="J106" s="2"/>
      <c r="K106" s="2"/>
      <c r="L106" s="2"/>
    </row>
    <row r="107" spans="4:12" ht="12.75">
      <c r="D107" s="2"/>
      <c r="E107" s="2"/>
      <c r="F107" s="2"/>
      <c r="G107" s="2"/>
      <c r="H107" s="2"/>
      <c r="I107" s="2"/>
      <c r="J107" s="2"/>
      <c r="K107" s="2"/>
      <c r="L107" s="2"/>
    </row>
    <row r="108" spans="4:12" ht="12.75">
      <c r="D108" s="2"/>
      <c r="E108" s="2"/>
      <c r="F108" s="2"/>
      <c r="G108" s="2"/>
      <c r="H108" s="2"/>
      <c r="I108" s="2"/>
      <c r="J108" s="2"/>
      <c r="K108" s="2"/>
      <c r="L108" s="2"/>
    </row>
    <row r="109" spans="4:12" ht="12.75">
      <c r="D109" s="2"/>
      <c r="E109" s="2"/>
      <c r="F109" s="2"/>
      <c r="G109" s="2"/>
      <c r="H109" s="2"/>
      <c r="I109" s="2"/>
      <c r="J109" s="2"/>
      <c r="K109" s="2"/>
      <c r="L109" s="2"/>
    </row>
    <row r="110" spans="4:12" ht="12.75">
      <c r="D110" s="2"/>
      <c r="E110" s="2"/>
      <c r="F110" s="2"/>
      <c r="G110" s="2"/>
      <c r="H110" s="2"/>
      <c r="I110" s="2"/>
      <c r="J110" s="2"/>
      <c r="K110" s="2"/>
      <c r="L110" s="2"/>
    </row>
    <row r="111" spans="4:12" ht="12.75">
      <c r="D111" s="2"/>
      <c r="E111" s="2"/>
      <c r="F111" s="2"/>
      <c r="G111" s="2"/>
      <c r="H111" s="2"/>
      <c r="I111" s="2"/>
      <c r="J111" s="2"/>
      <c r="K111" s="2"/>
      <c r="L111" s="2"/>
    </row>
    <row r="112" spans="4:12" ht="12.75">
      <c r="D112" s="2"/>
      <c r="E112" s="2"/>
      <c r="F112" s="2"/>
      <c r="G112" s="2"/>
      <c r="H112" s="2"/>
      <c r="I112" s="2"/>
      <c r="J112" s="2"/>
      <c r="K112" s="2"/>
      <c r="L112" s="2"/>
    </row>
    <row r="113" spans="4:12" ht="12.75">
      <c r="D113" s="2"/>
      <c r="E113" s="2"/>
      <c r="F113" s="2"/>
      <c r="G113" s="2"/>
      <c r="H113" s="2"/>
      <c r="I113" s="2"/>
      <c r="J113" s="2"/>
      <c r="K113" s="2"/>
      <c r="L113" s="2"/>
    </row>
    <row r="114" spans="4:12" ht="12.75">
      <c r="D114" s="2"/>
      <c r="E114" s="2"/>
      <c r="F114" s="2"/>
      <c r="G114" s="2"/>
      <c r="H114" s="2"/>
      <c r="I114" s="2"/>
      <c r="J114" s="2"/>
      <c r="K114" s="2"/>
      <c r="L114" s="2"/>
    </row>
    <row r="115" spans="4:12" ht="12.75">
      <c r="D115" s="2"/>
      <c r="E115" s="2"/>
      <c r="F115" s="2"/>
      <c r="G115" s="2"/>
      <c r="H115" s="2"/>
      <c r="I115" s="2"/>
      <c r="J115" s="2"/>
      <c r="K115" s="2"/>
      <c r="L115" s="2"/>
    </row>
    <row r="116" spans="4:12" ht="12.75">
      <c r="D116" s="2"/>
      <c r="E116" s="2"/>
      <c r="F116" s="2"/>
      <c r="G116" s="2"/>
      <c r="H116" s="2"/>
      <c r="I116" s="2"/>
      <c r="J116" s="2"/>
      <c r="K116" s="2"/>
      <c r="L116" s="2"/>
    </row>
    <row r="117" spans="4:12" ht="12.75">
      <c r="D117" s="2"/>
      <c r="E117" s="2"/>
      <c r="F117" s="2"/>
      <c r="G117" s="2"/>
      <c r="H117" s="2"/>
      <c r="I117" s="2"/>
      <c r="J117" s="2"/>
      <c r="K117" s="2"/>
      <c r="L117" s="2"/>
    </row>
    <row r="118" spans="4:12" ht="12.75">
      <c r="D118" s="2"/>
      <c r="E118" s="2"/>
      <c r="F118" s="2"/>
      <c r="G118" s="2"/>
      <c r="H118" s="2"/>
      <c r="I118" s="2"/>
      <c r="J118" s="2"/>
      <c r="K118" s="2"/>
      <c r="L118" s="2"/>
    </row>
    <row r="119" spans="4:12" ht="12.75">
      <c r="D119" s="2"/>
      <c r="E119" s="2"/>
      <c r="F119" s="2"/>
      <c r="G119" s="2"/>
      <c r="H119" s="2"/>
      <c r="I119" s="2"/>
      <c r="J119" s="2"/>
      <c r="K119" s="2"/>
      <c r="L119" s="2"/>
    </row>
    <row r="120" spans="4:12" ht="12.75">
      <c r="D120" s="2"/>
      <c r="E120" s="2"/>
      <c r="F120" s="2"/>
      <c r="G120" s="2"/>
      <c r="H120" s="2"/>
      <c r="I120" s="2"/>
      <c r="J120" s="2"/>
      <c r="K120" s="2"/>
      <c r="L120" s="2"/>
    </row>
    <row r="121" spans="4:12" ht="12.75">
      <c r="D121" s="2"/>
      <c r="E121" s="2"/>
      <c r="F121" s="2"/>
      <c r="G121" s="2"/>
      <c r="H121" s="2"/>
      <c r="I121" s="2"/>
      <c r="J121" s="2"/>
      <c r="K121" s="2"/>
      <c r="L121" s="2"/>
    </row>
    <row r="122" spans="4:12" ht="12.75">
      <c r="D122" s="2"/>
      <c r="E122" s="2"/>
      <c r="F122" s="2"/>
      <c r="G122" s="2"/>
      <c r="H122" s="2"/>
      <c r="I122" s="2"/>
      <c r="J122" s="2"/>
      <c r="K122" s="2"/>
      <c r="L122" s="2"/>
    </row>
    <row r="123" spans="4:12" ht="12.75">
      <c r="D123" s="2"/>
      <c r="E123" s="2"/>
      <c r="F123" s="2"/>
      <c r="G123" s="2"/>
      <c r="H123" s="2"/>
      <c r="I123" s="2"/>
      <c r="J123" s="2"/>
      <c r="K123" s="2"/>
      <c r="L123" s="2"/>
    </row>
    <row r="124" spans="4:12" ht="12.75">
      <c r="D124" s="2"/>
      <c r="E124" s="2"/>
      <c r="F124" s="2"/>
      <c r="G124" s="2"/>
      <c r="H124" s="2"/>
      <c r="I124" s="2"/>
      <c r="J124" s="2"/>
      <c r="K124" s="2"/>
      <c r="L124" s="2"/>
    </row>
    <row r="125" spans="4:12" ht="12.75">
      <c r="D125" s="2"/>
      <c r="E125" s="2"/>
      <c r="F125" s="2"/>
      <c r="G125" s="2"/>
      <c r="H125" s="2"/>
      <c r="I125" s="2"/>
      <c r="J125" s="2"/>
      <c r="K125" s="2"/>
      <c r="L125" s="2"/>
    </row>
    <row r="126" spans="4:12" ht="12.75">
      <c r="D126" s="2"/>
      <c r="E126" s="2"/>
      <c r="F126" s="2"/>
      <c r="G126" s="2"/>
      <c r="H126" s="2"/>
      <c r="I126" s="2"/>
      <c r="J126" s="2"/>
      <c r="K126" s="2"/>
      <c r="L126" s="2"/>
    </row>
    <row r="127" spans="4:12" ht="12.75">
      <c r="D127" s="2"/>
      <c r="E127" s="2"/>
      <c r="F127" s="2"/>
      <c r="G127" s="2"/>
      <c r="H127" s="2"/>
      <c r="I127" s="2"/>
      <c r="J127" s="2"/>
      <c r="K127" s="2"/>
      <c r="L127" s="2"/>
    </row>
    <row r="128" spans="4:12" ht="12.75">
      <c r="D128" s="2"/>
      <c r="E128" s="2"/>
      <c r="F128" s="2"/>
      <c r="G128" s="2"/>
      <c r="H128" s="2"/>
      <c r="I128" s="2"/>
      <c r="J128" s="2"/>
      <c r="K128" s="2"/>
      <c r="L128" s="2"/>
    </row>
    <row r="129" spans="4:12" ht="12.75">
      <c r="D129" s="2"/>
      <c r="E129" s="2"/>
      <c r="F129" s="2"/>
      <c r="G129" s="2"/>
      <c r="H129" s="2"/>
      <c r="I129" s="2"/>
      <c r="J129" s="2"/>
      <c r="K129" s="2"/>
      <c r="L129" s="2"/>
    </row>
    <row r="130" spans="4:12" ht="12.75">
      <c r="D130" s="2"/>
      <c r="E130" s="2"/>
      <c r="F130" s="2"/>
      <c r="G130" s="2"/>
      <c r="H130" s="2"/>
      <c r="I130" s="2"/>
      <c r="J130" s="2"/>
      <c r="K130" s="2"/>
      <c r="L130" s="2"/>
    </row>
    <row r="131" spans="4:12" ht="12.75">
      <c r="D131" s="2"/>
      <c r="E131" s="2"/>
      <c r="F131" s="2"/>
      <c r="G131" s="2"/>
      <c r="H131" s="2"/>
      <c r="I131" s="2"/>
      <c r="J131" s="2"/>
      <c r="K131" s="2"/>
      <c r="L131" s="2"/>
    </row>
    <row r="132" spans="4:12" ht="12.75">
      <c r="D132" s="2"/>
      <c r="E132" s="2"/>
      <c r="F132" s="2"/>
      <c r="G132" s="2"/>
      <c r="H132" s="2"/>
      <c r="I132" s="2"/>
      <c r="J132" s="2"/>
      <c r="K132" s="2"/>
      <c r="L132" s="2"/>
    </row>
    <row r="133" spans="4:12" ht="12.75">
      <c r="D133" s="2"/>
      <c r="E133" s="2"/>
      <c r="F133" s="2"/>
      <c r="G133" s="2"/>
      <c r="H133" s="2"/>
      <c r="I133" s="2"/>
      <c r="J133" s="2"/>
      <c r="K133" s="2"/>
      <c r="L133" s="2"/>
    </row>
    <row r="134" spans="4:12" ht="12.75">
      <c r="D134" s="2"/>
      <c r="E134" s="2"/>
      <c r="F134" s="2"/>
      <c r="G134" s="2"/>
      <c r="H134" s="2"/>
      <c r="I134" s="2"/>
      <c r="J134" s="2"/>
      <c r="K134" s="2"/>
      <c r="L134" s="2"/>
    </row>
    <row r="135" spans="4:12" ht="12.75">
      <c r="D135" s="2"/>
      <c r="E135" s="2"/>
      <c r="F135" s="2"/>
      <c r="G135" s="2"/>
      <c r="H135" s="2"/>
      <c r="I135" s="2"/>
      <c r="J135" s="2"/>
      <c r="K135" s="2"/>
      <c r="L135" s="2"/>
    </row>
    <row r="136" spans="4:12" ht="12.75">
      <c r="D136" s="2"/>
      <c r="E136" s="2"/>
      <c r="F136" s="2"/>
      <c r="G136" s="2"/>
      <c r="H136" s="2"/>
      <c r="I136" s="2"/>
      <c r="J136" s="2"/>
      <c r="K136" s="2"/>
      <c r="L136" s="2"/>
    </row>
    <row r="137" spans="4:12" ht="12.75">
      <c r="D137" s="2"/>
      <c r="E137" s="2"/>
      <c r="F137" s="2"/>
      <c r="G137" s="2"/>
      <c r="H137" s="2"/>
      <c r="I137" s="2"/>
      <c r="J137" s="2"/>
      <c r="K137" s="2"/>
      <c r="L137" s="2"/>
    </row>
    <row r="138" spans="4:12" ht="12.75">
      <c r="D138" s="2"/>
      <c r="E138" s="2"/>
      <c r="F138" s="2"/>
      <c r="G138" s="2"/>
      <c r="H138" s="2"/>
      <c r="I138" s="2"/>
      <c r="J138" s="2"/>
      <c r="K138" s="2"/>
      <c r="L138" s="2"/>
    </row>
    <row r="139" spans="4:12" ht="12.75">
      <c r="D139" s="2"/>
      <c r="E139" s="2"/>
      <c r="F139" s="2"/>
      <c r="G139" s="2"/>
      <c r="H139" s="2"/>
      <c r="I139" s="2"/>
      <c r="J139" s="2"/>
      <c r="K139" s="2"/>
      <c r="L139" s="2"/>
    </row>
    <row r="140" spans="4:12" ht="12.75">
      <c r="D140" s="2"/>
      <c r="E140" s="2"/>
      <c r="F140" s="2"/>
      <c r="G140" s="2"/>
      <c r="H140" s="2"/>
      <c r="I140" s="2"/>
      <c r="J140" s="2"/>
      <c r="K140" s="2"/>
      <c r="L140" s="2"/>
    </row>
    <row r="141" spans="4:12" ht="12.75">
      <c r="D141" s="2"/>
      <c r="E141" s="2"/>
      <c r="F141" s="2"/>
      <c r="G141" s="2"/>
      <c r="H141" s="2"/>
      <c r="I141" s="2"/>
      <c r="J141" s="2"/>
      <c r="K141" s="2"/>
      <c r="L141" s="2"/>
    </row>
    <row r="142" spans="4:12" ht="12.75">
      <c r="D142" s="2"/>
      <c r="E142" s="2"/>
      <c r="F142" s="2"/>
      <c r="G142" s="2"/>
      <c r="H142" s="2"/>
      <c r="I142" s="2"/>
      <c r="J142" s="2"/>
      <c r="K142" s="2"/>
      <c r="L142" s="2"/>
    </row>
    <row r="143" spans="4:12" ht="12.75">
      <c r="D143" s="2"/>
      <c r="E143" s="2"/>
      <c r="F143" s="2"/>
      <c r="G143" s="2"/>
      <c r="H143" s="2"/>
      <c r="I143" s="2"/>
      <c r="J143" s="2"/>
      <c r="K143" s="2"/>
      <c r="L143" s="2"/>
    </row>
    <row r="144" spans="4:12" ht="12.75">
      <c r="D144" s="2"/>
      <c r="E144" s="2"/>
      <c r="F144" s="2"/>
      <c r="G144" s="2"/>
      <c r="H144" s="2"/>
      <c r="I144" s="2"/>
      <c r="J144" s="2"/>
      <c r="K144" s="2"/>
      <c r="L144" s="2"/>
    </row>
    <row r="145" spans="4:12" ht="12.75">
      <c r="D145" s="2"/>
      <c r="E145" s="2"/>
      <c r="F145" s="2"/>
      <c r="G145" s="2"/>
      <c r="H145" s="2"/>
      <c r="I145" s="2"/>
      <c r="J145" s="2"/>
      <c r="K145" s="2"/>
      <c r="L145" s="2"/>
    </row>
    <row r="146" spans="4:12" ht="12.75">
      <c r="D146" s="2"/>
      <c r="E146" s="2"/>
      <c r="F146" s="2"/>
      <c r="G146" s="2"/>
      <c r="H146" s="2"/>
      <c r="I146" s="2"/>
      <c r="J146" s="2"/>
      <c r="K146" s="2"/>
      <c r="L146" s="2"/>
    </row>
    <row r="147" spans="4:12" ht="12.75">
      <c r="D147" s="2"/>
      <c r="E147" s="2"/>
      <c r="F147" s="2"/>
      <c r="G147" s="2"/>
      <c r="H147" s="2"/>
      <c r="I147" s="2"/>
      <c r="J147" s="2"/>
      <c r="K147" s="2"/>
      <c r="L147" s="2"/>
    </row>
    <row r="148" spans="4:12" ht="12.75">
      <c r="D148" s="2"/>
      <c r="E148" s="2"/>
      <c r="F148" s="2"/>
      <c r="G148" s="2"/>
      <c r="H148" s="2"/>
      <c r="I148" s="2"/>
      <c r="J148" s="2"/>
      <c r="K148" s="2"/>
      <c r="L148" s="2"/>
    </row>
    <row r="149" spans="4:12" ht="12.75">
      <c r="D149" s="2"/>
      <c r="E149" s="2"/>
      <c r="F149" s="2"/>
      <c r="G149" s="2"/>
      <c r="H149" s="2"/>
      <c r="I149" s="2"/>
      <c r="J149" s="2"/>
      <c r="K149" s="2"/>
      <c r="L149" s="2"/>
    </row>
    <row r="150" spans="4:12" ht="12.75">
      <c r="D150" s="2"/>
      <c r="E150" s="2"/>
      <c r="F150" s="2"/>
      <c r="G150" s="2"/>
      <c r="H150" s="2"/>
      <c r="I150" s="2"/>
      <c r="J150" s="2"/>
      <c r="K150" s="2"/>
      <c r="L150" s="2"/>
    </row>
    <row r="151" spans="4:12" ht="12.75">
      <c r="D151" s="2"/>
      <c r="E151" s="2"/>
      <c r="F151" s="2"/>
      <c r="G151" s="2"/>
      <c r="H151" s="2"/>
      <c r="I151" s="2"/>
      <c r="J151" s="2"/>
      <c r="K151" s="2"/>
      <c r="L151" s="2"/>
    </row>
    <row r="152" spans="4:12" ht="12.75">
      <c r="D152" s="2"/>
      <c r="E152" s="2"/>
      <c r="F152" s="2"/>
      <c r="G152" s="2"/>
      <c r="H152" s="2"/>
      <c r="I152" s="2"/>
      <c r="J152" s="2"/>
      <c r="K152" s="2"/>
      <c r="L152" s="2"/>
    </row>
    <row r="153" spans="4:12" ht="12.75">
      <c r="D153" s="2"/>
      <c r="E153" s="2"/>
      <c r="F153" s="2"/>
      <c r="G153" s="2"/>
      <c r="H153" s="2"/>
      <c r="I153" s="2"/>
      <c r="J153" s="2"/>
      <c r="K153" s="2"/>
      <c r="L153" s="2"/>
    </row>
    <row r="154" spans="4:12" ht="12.75">
      <c r="D154" s="2"/>
      <c r="E154" s="2"/>
      <c r="F154" s="2"/>
      <c r="G154" s="2"/>
      <c r="H154" s="2"/>
      <c r="I154" s="2"/>
      <c r="J154" s="2"/>
      <c r="K154" s="2"/>
      <c r="L154" s="2"/>
    </row>
    <row r="155" spans="4:12" ht="12.75">
      <c r="D155" s="2"/>
      <c r="E155" s="2"/>
      <c r="F155" s="2"/>
      <c r="G155" s="2"/>
      <c r="H155" s="2"/>
      <c r="I155" s="2"/>
      <c r="J155" s="2"/>
      <c r="K155" s="2"/>
      <c r="L155" s="2"/>
    </row>
    <row r="156" spans="4:12" ht="12.75">
      <c r="D156" s="2"/>
      <c r="E156" s="2"/>
      <c r="F156" s="2"/>
      <c r="G156" s="2"/>
      <c r="H156" s="2"/>
      <c r="I156" s="2"/>
      <c r="J156" s="2"/>
      <c r="K156" s="2"/>
      <c r="L156" s="2"/>
    </row>
    <row r="157" spans="4:12" ht="12.75">
      <c r="D157" s="2"/>
      <c r="E157" s="2"/>
      <c r="F157" s="2"/>
      <c r="G157" s="2"/>
      <c r="H157" s="2"/>
      <c r="I157" s="2"/>
      <c r="J157" s="2"/>
      <c r="K157" s="2"/>
      <c r="L157" s="2"/>
    </row>
    <row r="158" spans="4:12" ht="12.75">
      <c r="D158" s="2"/>
      <c r="E158" s="2"/>
      <c r="F158" s="2"/>
      <c r="G158" s="2"/>
      <c r="H158" s="2"/>
      <c r="I158" s="2"/>
      <c r="J158" s="2"/>
      <c r="K158" s="2"/>
      <c r="L158" s="2"/>
    </row>
    <row r="159" spans="4:12" ht="12.75">
      <c r="D159" s="2"/>
      <c r="E159" s="2"/>
      <c r="F159" s="2"/>
      <c r="G159" s="2"/>
      <c r="H159" s="2"/>
      <c r="I159" s="2"/>
      <c r="J159" s="2"/>
      <c r="K159" s="2"/>
      <c r="L159" s="2"/>
    </row>
    <row r="160" spans="4:12" ht="12.75">
      <c r="D160" s="2"/>
      <c r="E160" s="2"/>
      <c r="F160" s="2"/>
      <c r="G160" s="2"/>
      <c r="H160" s="2"/>
      <c r="I160" s="2"/>
      <c r="J160" s="2"/>
      <c r="K160" s="2"/>
      <c r="L160" s="2"/>
    </row>
    <row r="161" spans="4:12" ht="12.75">
      <c r="D161" s="2"/>
      <c r="E161" s="2"/>
      <c r="F161" s="2"/>
      <c r="G161" s="2"/>
      <c r="H161" s="2"/>
      <c r="I161" s="2"/>
      <c r="J161" s="2"/>
      <c r="K161" s="2"/>
      <c r="L161" s="2"/>
    </row>
    <row r="162" spans="4:12" ht="12.75">
      <c r="D162" s="2"/>
      <c r="E162" s="2"/>
      <c r="F162" s="2"/>
      <c r="G162" s="2"/>
      <c r="H162" s="2"/>
      <c r="I162" s="2"/>
      <c r="J162" s="2"/>
      <c r="K162" s="2"/>
      <c r="L162" s="2"/>
    </row>
    <row r="163" spans="4:12" ht="12.75">
      <c r="D163" s="2"/>
      <c r="E163" s="2"/>
      <c r="F163" s="2"/>
      <c r="G163" s="2"/>
      <c r="H163" s="2"/>
      <c r="I163" s="2"/>
      <c r="J163" s="2"/>
      <c r="K163" s="2"/>
      <c r="L163" s="2"/>
    </row>
    <row r="164" spans="4:12" ht="12.75">
      <c r="D164" s="2"/>
      <c r="E164" s="2"/>
      <c r="F164" s="2"/>
      <c r="G164" s="2"/>
      <c r="H164" s="2"/>
      <c r="I164" s="2"/>
      <c r="J164" s="2"/>
      <c r="K164" s="2"/>
      <c r="L164" s="2"/>
    </row>
    <row r="165" spans="4:12" ht="12.75">
      <c r="D165" s="2"/>
      <c r="E165" s="2"/>
      <c r="F165" s="2"/>
      <c r="G165" s="2"/>
      <c r="H165" s="2"/>
      <c r="I165" s="2"/>
      <c r="J165" s="2"/>
      <c r="K165" s="2"/>
      <c r="L165" s="2"/>
    </row>
    <row r="166" spans="4:12" ht="12.75">
      <c r="D166" s="2"/>
      <c r="E166" s="2"/>
      <c r="F166" s="2"/>
      <c r="G166" s="2"/>
      <c r="H166" s="2"/>
      <c r="I166" s="2"/>
      <c r="J166" s="2"/>
      <c r="K166" s="2"/>
      <c r="L166" s="2"/>
    </row>
    <row r="167" spans="4:12" ht="12.75">
      <c r="D167" s="2"/>
      <c r="E167" s="2"/>
      <c r="F167" s="2"/>
      <c r="G167" s="2"/>
      <c r="H167" s="2"/>
      <c r="I167" s="2"/>
      <c r="J167" s="2"/>
      <c r="K167" s="2"/>
      <c r="L167" s="2"/>
    </row>
    <row r="168" spans="4:12" ht="12.75">
      <c r="D168" s="2"/>
      <c r="E168" s="2"/>
      <c r="F168" s="2"/>
      <c r="G168" s="2"/>
      <c r="H168" s="2"/>
      <c r="I168" s="2"/>
      <c r="J168" s="2"/>
      <c r="K168" s="2"/>
      <c r="L168" s="2"/>
    </row>
    <row r="169" spans="4:12" ht="12.75">
      <c r="D169" s="2"/>
      <c r="E169" s="2"/>
      <c r="F169" s="2"/>
      <c r="G169" s="2"/>
      <c r="H169" s="2"/>
      <c r="I169" s="2"/>
      <c r="J169" s="2"/>
      <c r="K169" s="2"/>
      <c r="L169" s="2"/>
    </row>
    <row r="170" spans="4:12" ht="12.75">
      <c r="D170" s="2"/>
      <c r="E170" s="2"/>
      <c r="F170" s="2"/>
      <c r="G170" s="2"/>
      <c r="H170" s="2"/>
      <c r="I170" s="2"/>
      <c r="J170" s="2"/>
      <c r="K170" s="2"/>
      <c r="L170" s="2"/>
    </row>
    <row r="171" spans="4:12" ht="12.75">
      <c r="D171" s="2"/>
      <c r="E171" s="2"/>
      <c r="F171" s="2"/>
      <c r="G171" s="2"/>
      <c r="H171" s="2"/>
      <c r="I171" s="2"/>
      <c r="J171" s="2"/>
      <c r="K171" s="2"/>
      <c r="L171" s="2"/>
    </row>
    <row r="172" spans="4:12" ht="12.75">
      <c r="D172" s="2"/>
      <c r="E172" s="2"/>
      <c r="F172" s="2"/>
      <c r="G172" s="2"/>
      <c r="H172" s="2"/>
      <c r="I172" s="2"/>
      <c r="J172" s="2"/>
      <c r="K172" s="2"/>
      <c r="L172" s="2"/>
    </row>
    <row r="173" spans="4:12" ht="12.75">
      <c r="D173" s="2"/>
      <c r="E173" s="2"/>
      <c r="F173" s="2"/>
      <c r="G173" s="2"/>
      <c r="H173" s="2"/>
      <c r="I173" s="2"/>
      <c r="J173" s="2"/>
      <c r="K173" s="2"/>
      <c r="L173" s="2"/>
    </row>
    <row r="174" spans="4:12" ht="12.75">
      <c r="D174" s="2"/>
      <c r="E174" s="2"/>
      <c r="F174" s="2"/>
      <c r="G174" s="2"/>
      <c r="H174" s="2"/>
      <c r="I174" s="2"/>
      <c r="J174" s="2"/>
      <c r="K174" s="2"/>
      <c r="L174" s="2"/>
    </row>
    <row r="175" spans="4:12" ht="12.75">
      <c r="D175" s="2"/>
      <c r="E175" s="2"/>
      <c r="F175" s="2"/>
      <c r="G175" s="2"/>
      <c r="H175" s="2"/>
      <c r="I175" s="2"/>
      <c r="J175" s="2"/>
      <c r="K175" s="2"/>
      <c r="L175" s="2"/>
    </row>
    <row r="176" spans="4:12" ht="12.75">
      <c r="D176" s="2"/>
      <c r="E176" s="2"/>
      <c r="F176" s="2"/>
      <c r="G176" s="2"/>
      <c r="H176" s="2"/>
      <c r="I176" s="2"/>
      <c r="J176" s="2"/>
      <c r="K176" s="2"/>
      <c r="L176" s="2"/>
    </row>
    <row r="177" spans="4:12" ht="12.75">
      <c r="D177" s="2"/>
      <c r="E177" s="2"/>
      <c r="F177" s="2"/>
      <c r="G177" s="2"/>
      <c r="H177" s="2"/>
      <c r="I177" s="2"/>
      <c r="J177" s="2"/>
      <c r="K177" s="2"/>
      <c r="L177" s="2"/>
    </row>
    <row r="178" spans="4:12" ht="12.75">
      <c r="D178" s="2"/>
      <c r="E178" s="2"/>
      <c r="F178" s="2"/>
      <c r="G178" s="2"/>
      <c r="H178" s="2"/>
      <c r="I178" s="2"/>
      <c r="J178" s="2"/>
      <c r="K178" s="2"/>
      <c r="L178" s="2"/>
    </row>
    <row r="179" spans="4:12" ht="12.75">
      <c r="D179" s="2"/>
      <c r="E179" s="2"/>
      <c r="F179" s="2"/>
      <c r="G179" s="2"/>
      <c r="H179" s="2"/>
      <c r="I179" s="2"/>
      <c r="J179" s="2"/>
      <c r="K179" s="2"/>
      <c r="L179" s="2"/>
    </row>
    <row r="180" spans="4:12" ht="12.75">
      <c r="D180" s="2"/>
      <c r="E180" s="2"/>
      <c r="F180" s="2"/>
      <c r="G180" s="2"/>
      <c r="H180" s="2"/>
      <c r="I180" s="2"/>
      <c r="J180" s="2"/>
      <c r="K180" s="2"/>
      <c r="L180" s="2"/>
    </row>
    <row r="181" spans="4:12" ht="12.75">
      <c r="D181" s="2"/>
      <c r="E181" s="2"/>
      <c r="F181" s="2"/>
      <c r="G181" s="2"/>
      <c r="H181" s="2"/>
      <c r="I181" s="2"/>
      <c r="J181" s="2"/>
      <c r="K181" s="2"/>
      <c r="L181" s="2"/>
    </row>
    <row r="182" spans="4:12" ht="12.75">
      <c r="D182" s="2"/>
      <c r="E182" s="2"/>
      <c r="F182" s="2"/>
      <c r="G182" s="2"/>
      <c r="H182" s="2"/>
      <c r="I182" s="2"/>
      <c r="J182" s="2"/>
      <c r="K182" s="2"/>
      <c r="L182" s="2"/>
    </row>
    <row r="183" spans="4:12" ht="12.75">
      <c r="D183" s="2"/>
      <c r="E183" s="2"/>
      <c r="F183" s="2"/>
      <c r="G183" s="2"/>
      <c r="H183" s="2"/>
      <c r="I183" s="2"/>
      <c r="J183" s="2"/>
      <c r="K183" s="2"/>
      <c r="L183" s="2"/>
    </row>
    <row r="184" spans="4:12" ht="12.75">
      <c r="D184" s="2"/>
      <c r="E184" s="2"/>
      <c r="F184" s="2"/>
      <c r="G184" s="2"/>
      <c r="H184" s="2"/>
      <c r="I184" s="2"/>
      <c r="J184" s="2"/>
      <c r="K184" s="2"/>
      <c r="L184" s="2"/>
    </row>
    <row r="185" spans="4:12" ht="12.75">
      <c r="D185" s="2"/>
      <c r="E185" s="2"/>
      <c r="F185" s="2"/>
      <c r="G185" s="2"/>
      <c r="H185" s="2"/>
      <c r="I185" s="2"/>
      <c r="J185" s="2"/>
      <c r="K185" s="2"/>
      <c r="L185" s="2"/>
    </row>
    <row r="186" spans="4:12" ht="12.75">
      <c r="D186" s="2"/>
      <c r="E186" s="2"/>
      <c r="F186" s="2"/>
      <c r="G186" s="2"/>
      <c r="H186" s="2"/>
      <c r="I186" s="2"/>
      <c r="J186" s="2"/>
      <c r="K186" s="2"/>
      <c r="L186" s="2"/>
    </row>
    <row r="187" spans="4:12" ht="12.75">
      <c r="D187" s="2"/>
      <c r="E187" s="2"/>
      <c r="F187" s="2"/>
      <c r="G187" s="2"/>
      <c r="H187" s="2"/>
      <c r="I187" s="2"/>
      <c r="J187" s="2"/>
      <c r="K187" s="2"/>
      <c r="L187" s="2"/>
    </row>
    <row r="188" spans="4:12" ht="12.75">
      <c r="D188" s="2"/>
      <c r="E188" s="2"/>
      <c r="F188" s="2"/>
      <c r="G188" s="2"/>
      <c r="H188" s="2"/>
      <c r="I188" s="2"/>
      <c r="J188" s="2"/>
      <c r="K188" s="2"/>
      <c r="L188" s="2"/>
    </row>
    <row r="189" spans="4:12" ht="12.75">
      <c r="D189" s="2"/>
      <c r="E189" s="2"/>
      <c r="F189" s="2"/>
      <c r="G189" s="2"/>
      <c r="H189" s="2"/>
      <c r="I189" s="2"/>
      <c r="J189" s="2"/>
      <c r="K189" s="2"/>
      <c r="L189" s="2"/>
    </row>
    <row r="190" spans="4:12" ht="12.75">
      <c r="D190" s="2"/>
      <c r="E190" s="2"/>
      <c r="F190" s="2"/>
      <c r="G190" s="2"/>
      <c r="H190" s="2"/>
      <c r="I190" s="2"/>
      <c r="J190" s="2"/>
      <c r="K190" s="2"/>
      <c r="L190" s="2"/>
    </row>
    <row r="191" spans="4:12" ht="12.75">
      <c r="D191" s="2"/>
      <c r="E191" s="2"/>
      <c r="F191" s="2"/>
      <c r="G191" s="2"/>
      <c r="H191" s="2"/>
      <c r="I191" s="2"/>
      <c r="J191" s="2"/>
      <c r="K191" s="2"/>
      <c r="L191" s="2"/>
    </row>
    <row r="192" spans="4:12" ht="12.75">
      <c r="D192" s="2"/>
      <c r="E192" s="2"/>
      <c r="F192" s="2"/>
      <c r="G192" s="2"/>
      <c r="H192" s="2"/>
      <c r="I192" s="2"/>
      <c r="J192" s="2"/>
      <c r="K192" s="2"/>
      <c r="L192" s="2"/>
    </row>
    <row r="193" spans="4:12" ht="12.75">
      <c r="D193" s="2"/>
      <c r="E193" s="2"/>
      <c r="F193" s="2"/>
      <c r="G193" s="2"/>
      <c r="H193" s="2"/>
      <c r="I193" s="2"/>
      <c r="J193" s="2"/>
      <c r="K193" s="2"/>
      <c r="L193" s="2"/>
    </row>
    <row r="194" spans="4:12" ht="12.75">
      <c r="D194" s="2"/>
      <c r="E194" s="2"/>
      <c r="F194" s="2"/>
      <c r="G194" s="2"/>
      <c r="H194" s="2"/>
      <c r="I194" s="2"/>
      <c r="J194" s="2"/>
      <c r="K194" s="2"/>
      <c r="L194" s="2"/>
    </row>
    <row r="195" spans="4:12" ht="12.75">
      <c r="D195" s="2"/>
      <c r="E195" s="2"/>
      <c r="F195" s="2"/>
      <c r="G195" s="2"/>
      <c r="H195" s="2"/>
      <c r="I195" s="2"/>
      <c r="J195" s="2"/>
      <c r="K195" s="2"/>
      <c r="L195" s="2"/>
    </row>
    <row r="196" spans="4:12" ht="12.75">
      <c r="D196" s="2"/>
      <c r="E196" s="2"/>
      <c r="F196" s="2"/>
      <c r="G196" s="2"/>
      <c r="H196" s="2"/>
      <c r="I196" s="2"/>
      <c r="J196" s="2"/>
      <c r="K196" s="2"/>
      <c r="L196" s="2"/>
    </row>
    <row r="197" spans="4:12" ht="12.75">
      <c r="D197" s="2"/>
      <c r="E197" s="2"/>
      <c r="F197" s="2"/>
      <c r="G197" s="2"/>
      <c r="H197" s="2"/>
      <c r="I197" s="2"/>
      <c r="J197" s="2"/>
      <c r="K197" s="2"/>
      <c r="L197" s="2"/>
    </row>
    <row r="198" spans="4:12" ht="12.75">
      <c r="D198" s="2"/>
      <c r="E198" s="2"/>
      <c r="F198" s="2"/>
      <c r="G198" s="2"/>
      <c r="H198" s="2"/>
      <c r="I198" s="2"/>
      <c r="J198" s="2"/>
      <c r="K198" s="2"/>
      <c r="L198" s="2"/>
    </row>
    <row r="199" spans="4:12" ht="12.75">
      <c r="D199" s="2"/>
      <c r="E199" s="2"/>
      <c r="F199" s="2"/>
      <c r="G199" s="2"/>
      <c r="H199" s="2"/>
      <c r="I199" s="2"/>
      <c r="J199" s="2"/>
      <c r="K199" s="2"/>
      <c r="L199" s="2"/>
    </row>
    <row r="200" spans="4:12" ht="12.75">
      <c r="D200" s="2"/>
      <c r="E200" s="2"/>
      <c r="F200" s="2"/>
      <c r="G200" s="2"/>
      <c r="H200" s="2"/>
      <c r="I200" s="2"/>
      <c r="J200" s="2"/>
      <c r="K200" s="2"/>
      <c r="L200" s="2"/>
    </row>
    <row r="201" spans="4:12" ht="12.75">
      <c r="D201" s="2"/>
      <c r="E201" s="2"/>
      <c r="F201" s="2"/>
      <c r="G201" s="2"/>
      <c r="H201" s="2"/>
      <c r="I201" s="2"/>
      <c r="J201" s="2"/>
      <c r="K201" s="2"/>
      <c r="L201" s="2"/>
    </row>
    <row r="202" spans="4:12" ht="12.75">
      <c r="D202" s="2"/>
      <c r="E202" s="2"/>
      <c r="F202" s="2"/>
      <c r="G202" s="2"/>
      <c r="H202" s="2"/>
      <c r="I202" s="2"/>
      <c r="J202" s="2"/>
      <c r="K202" s="2"/>
      <c r="L202" s="2"/>
    </row>
    <row r="203" spans="4:12" ht="12.75">
      <c r="D203" s="2"/>
      <c r="E203" s="2"/>
      <c r="F203" s="2"/>
      <c r="G203" s="2"/>
      <c r="H203" s="2"/>
      <c r="I203" s="2"/>
      <c r="J203" s="2"/>
      <c r="K203" s="2"/>
      <c r="L203" s="2"/>
    </row>
    <row r="204" spans="4:12" ht="12.75">
      <c r="D204" s="2"/>
      <c r="E204" s="2"/>
      <c r="F204" s="2"/>
      <c r="G204" s="2"/>
      <c r="H204" s="2"/>
      <c r="I204" s="2"/>
      <c r="J204" s="2"/>
      <c r="K204" s="2"/>
      <c r="L204" s="2"/>
    </row>
    <row r="205" spans="4:12" ht="12.75">
      <c r="D205" s="2"/>
      <c r="E205" s="2"/>
      <c r="F205" s="2"/>
      <c r="G205" s="2"/>
      <c r="H205" s="2"/>
      <c r="I205" s="2"/>
      <c r="J205" s="2"/>
      <c r="K205" s="2"/>
      <c r="L205" s="2"/>
    </row>
    <row r="206" spans="4:12" ht="12.75">
      <c r="D206" s="2"/>
      <c r="E206" s="2"/>
      <c r="F206" s="2"/>
      <c r="G206" s="2"/>
      <c r="H206" s="2"/>
      <c r="I206" s="2"/>
      <c r="J206" s="2"/>
      <c r="K206" s="2"/>
      <c r="L206" s="2"/>
    </row>
    <row r="207" spans="4:12" ht="12.75">
      <c r="D207" s="2"/>
      <c r="E207" s="2"/>
      <c r="F207" s="2"/>
      <c r="G207" s="2"/>
      <c r="H207" s="2"/>
      <c r="I207" s="2"/>
      <c r="J207" s="2"/>
      <c r="K207" s="2"/>
      <c r="L207" s="2"/>
    </row>
    <row r="208" spans="4:12" ht="12.75">
      <c r="D208" s="2"/>
      <c r="E208" s="2"/>
      <c r="F208" s="2"/>
      <c r="G208" s="2"/>
      <c r="H208" s="2"/>
      <c r="I208" s="2"/>
      <c r="J208" s="2"/>
      <c r="K208" s="2"/>
      <c r="L208" s="2"/>
    </row>
    <row r="209" spans="4:12" ht="12.75">
      <c r="D209" s="2"/>
      <c r="E209" s="2"/>
      <c r="F209" s="2"/>
      <c r="G209" s="2"/>
      <c r="H209" s="2"/>
      <c r="I209" s="2"/>
      <c r="J209" s="2"/>
      <c r="K209" s="2"/>
      <c r="L209" s="2"/>
    </row>
    <row r="210" spans="4:12" ht="12.75">
      <c r="D210" s="2"/>
      <c r="E210" s="2"/>
      <c r="F210" s="2"/>
      <c r="G210" s="2"/>
      <c r="H210" s="2"/>
      <c r="I210" s="2"/>
      <c r="J210" s="2"/>
      <c r="K210" s="2"/>
      <c r="L210" s="2"/>
    </row>
    <row r="211" spans="4:12" ht="12.75">
      <c r="D211" s="2"/>
      <c r="E211" s="2"/>
      <c r="F211" s="2"/>
      <c r="G211" s="2"/>
      <c r="H211" s="2"/>
      <c r="I211" s="2"/>
      <c r="J211" s="2"/>
      <c r="K211" s="2"/>
      <c r="L211" s="2"/>
    </row>
    <row r="212" spans="4:12" ht="12.75">
      <c r="D212" s="2"/>
      <c r="E212" s="2"/>
      <c r="F212" s="2"/>
      <c r="G212" s="2"/>
      <c r="H212" s="2"/>
      <c r="I212" s="2"/>
      <c r="J212" s="2"/>
      <c r="K212" s="2"/>
      <c r="L212" s="2"/>
    </row>
    <row r="213" spans="4:12" ht="12.75">
      <c r="D213" s="2"/>
      <c r="E213" s="2"/>
      <c r="F213" s="2"/>
      <c r="G213" s="2"/>
      <c r="H213" s="2"/>
      <c r="I213" s="2"/>
      <c r="J213" s="2"/>
      <c r="K213" s="2"/>
      <c r="L213" s="2"/>
    </row>
    <row r="214" spans="4:12" ht="12.75">
      <c r="D214" s="2"/>
      <c r="E214" s="2"/>
      <c r="F214" s="2"/>
      <c r="G214" s="2"/>
      <c r="H214" s="2"/>
      <c r="I214" s="2"/>
      <c r="J214" s="2"/>
      <c r="K214" s="2"/>
      <c r="L214" s="2"/>
    </row>
    <row r="215" spans="4:12" ht="12.75">
      <c r="D215" s="2"/>
      <c r="E215" s="2"/>
      <c r="F215" s="2"/>
      <c r="G215" s="2"/>
      <c r="H215" s="2"/>
      <c r="I215" s="2"/>
      <c r="J215" s="2"/>
      <c r="K215" s="2"/>
      <c r="L215" s="2"/>
    </row>
    <row r="216" spans="4:12" ht="12.75">
      <c r="D216" s="2"/>
      <c r="E216" s="2"/>
      <c r="F216" s="2"/>
      <c r="G216" s="2"/>
      <c r="H216" s="2"/>
      <c r="I216" s="2"/>
      <c r="J216" s="2"/>
      <c r="K216" s="2"/>
      <c r="L216" s="2"/>
    </row>
    <row r="217" spans="4:12" ht="12.75">
      <c r="D217" s="2"/>
      <c r="E217" s="2"/>
      <c r="F217" s="2"/>
      <c r="G217" s="2"/>
      <c r="H217" s="2"/>
      <c r="I217" s="2"/>
      <c r="J217" s="2"/>
      <c r="K217" s="2"/>
      <c r="L217" s="2"/>
    </row>
    <row r="218" spans="4:12" ht="12.75">
      <c r="D218" s="2"/>
      <c r="E218" s="2"/>
      <c r="F218" s="2"/>
      <c r="G218" s="2"/>
      <c r="H218" s="2"/>
      <c r="I218" s="2"/>
      <c r="J218" s="2"/>
      <c r="K218" s="2"/>
      <c r="L218" s="2"/>
    </row>
    <row r="219" spans="7:12" ht="12.75">
      <c r="G219" s="2"/>
      <c r="H219" s="2"/>
      <c r="I219" s="2"/>
      <c r="J219" s="2"/>
      <c r="K219" s="2"/>
      <c r="L219" s="2"/>
    </row>
    <row r="220" spans="7:12" ht="12.75">
      <c r="G220" s="2"/>
      <c r="H220" s="2"/>
      <c r="I220" s="2"/>
      <c r="J220" s="2"/>
      <c r="K220" s="2"/>
      <c r="L220" s="2"/>
    </row>
    <row r="221" spans="7:12" ht="12.75">
      <c r="G221" s="2"/>
      <c r="H221" s="2"/>
      <c r="I221" s="2"/>
      <c r="J221" s="2"/>
      <c r="K221" s="2"/>
      <c r="L221" s="2"/>
    </row>
    <row r="222" spans="7:12" ht="12.75">
      <c r="G222" s="2"/>
      <c r="H222" s="2"/>
      <c r="I222" s="2"/>
      <c r="J222" s="2"/>
      <c r="K222" s="2"/>
      <c r="L222" s="2"/>
    </row>
    <row r="223" spans="7:12" ht="12.75">
      <c r="G223" s="2"/>
      <c r="H223" s="2"/>
      <c r="I223" s="2"/>
      <c r="J223" s="2"/>
      <c r="K223" s="2"/>
      <c r="L223" s="2"/>
    </row>
    <row r="224" spans="7:12" ht="12.75">
      <c r="G224" s="2"/>
      <c r="H224" s="2"/>
      <c r="I224" s="2"/>
      <c r="J224" s="2"/>
      <c r="K224" s="2"/>
      <c r="L224" s="2"/>
    </row>
    <row r="225" spans="7:12" ht="12.75">
      <c r="G225" s="2"/>
      <c r="H225" s="2"/>
      <c r="I225" s="2"/>
      <c r="J225" s="2"/>
      <c r="K225" s="2"/>
      <c r="L225" s="2"/>
    </row>
    <row r="226" spans="7:12" ht="12.75">
      <c r="G226" s="2"/>
      <c r="H226" s="2"/>
      <c r="I226" s="2"/>
      <c r="J226" s="2"/>
      <c r="K226" s="2"/>
      <c r="L226" s="2"/>
    </row>
    <row r="227" spans="7:12" ht="12.75">
      <c r="G227" s="2"/>
      <c r="H227" s="2"/>
      <c r="I227" s="2"/>
      <c r="J227" s="2"/>
      <c r="K227" s="2"/>
      <c r="L227" s="2"/>
    </row>
    <row r="228" spans="7:12" ht="12.75">
      <c r="G228" s="2"/>
      <c r="H228" s="2"/>
      <c r="I228" s="2"/>
      <c r="J228" s="2"/>
      <c r="K228" s="2"/>
      <c r="L228" s="2"/>
    </row>
    <row r="229" spans="7:12" ht="12.75">
      <c r="G229" s="2"/>
      <c r="H229" s="2"/>
      <c r="I229" s="2"/>
      <c r="J229" s="2"/>
      <c r="K229" s="2"/>
      <c r="L229" s="2"/>
    </row>
    <row r="230" spans="7:12" ht="12.75">
      <c r="G230" s="2"/>
      <c r="H230" s="2"/>
      <c r="I230" s="2"/>
      <c r="J230" s="2"/>
      <c r="K230" s="2"/>
      <c r="L230" s="2"/>
    </row>
  </sheetData>
  <mergeCells count="6">
    <mergeCell ref="B27:B30"/>
    <mergeCell ref="B20:B22"/>
    <mergeCell ref="A3:L3"/>
    <mergeCell ref="B11:B15"/>
    <mergeCell ref="B16:B19"/>
    <mergeCell ref="B23:B2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dcterms:created xsi:type="dcterms:W3CDTF">2010-11-03T13:18:11Z</dcterms:created>
  <dcterms:modified xsi:type="dcterms:W3CDTF">2011-01-12T11:29:37Z</dcterms:modified>
  <cp:category/>
  <cp:version/>
  <cp:contentType/>
  <cp:contentStatus/>
</cp:coreProperties>
</file>